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485" activeTab="0"/>
  </bookViews>
  <sheets>
    <sheet name="WEIGHT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<sst xmlns="http://schemas.openxmlformats.org/spreadsheetml/2006/main" count="59" uniqueCount="44">
  <si>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Dimensions</t>
  </si>
  <si>
    <t>Length(in)</t>
  </si>
  <si>
    <t>Width(in)</t>
  </si>
  <si>
    <t>Thickness(in)</t>
  </si>
  <si>
    <t>Density(g/in3)</t>
  </si>
  <si>
    <t>#</t>
  </si>
  <si>
    <t>Wt. Ea.(g)</t>
  </si>
  <si>
    <t>Weight(g)</t>
  </si>
  <si>
    <t>Real Wt.</t>
  </si>
  <si>
    <t>Gnd Layer 1 oz Cu</t>
  </si>
  <si>
    <t>Vcc Layer 1 oz Cu</t>
  </si>
  <si>
    <t>Signal Layer 0.5 oz Cu</t>
  </si>
  <si>
    <t>Polyamide layers</t>
  </si>
  <si>
    <t>Bare board total</t>
  </si>
  <si>
    <t>Conformal Coat</t>
  </si>
  <si>
    <t>Glue Logic 20-pin FP</t>
  </si>
  <si>
    <t>Glue Logic 16-pin FP</t>
  </si>
  <si>
    <t>Pull-up R 10-pin SIPs</t>
  </si>
  <si>
    <t>Solder Blobs</t>
  </si>
  <si>
    <t>Bypass Caps</t>
  </si>
  <si>
    <t>Connectors</t>
  </si>
  <si>
    <t>Bolts</t>
  </si>
  <si>
    <t>CPU Board</t>
  </si>
  <si>
    <t>Gnd Layer 1oz Cu</t>
  </si>
  <si>
    <t>CPU 84-pin FP</t>
  </si>
  <si>
    <t>Glue Logic 14-pin FP</t>
  </si>
  <si>
    <t>total</t>
  </si>
  <si>
    <t>Analog Board</t>
  </si>
  <si>
    <t>Hybrids</t>
  </si>
  <si>
    <t>Connectors(est)</t>
  </si>
  <si>
    <t>Guide Rails</t>
  </si>
  <si>
    <t>Total Weight</t>
  </si>
  <si>
    <t>NGIMS Digital and Analog Electronics Weight Estimates</t>
  </si>
  <si>
    <t>RAMs 32-pin FP</t>
  </si>
  <si>
    <t>EEPROMs 32-pin FP</t>
  </si>
  <si>
    <t>PROMs 32 pin FP</t>
  </si>
  <si>
    <t>DDC 61582</t>
  </si>
  <si>
    <t>1553 transformers</t>
  </si>
  <si>
    <t>Test Points</t>
  </si>
  <si>
    <t>Standoffs</t>
  </si>
  <si>
    <t>Mechanical Hardware</t>
  </si>
  <si>
    <t>Real Weight</t>
  </si>
  <si>
    <t>CPU (incl card guides, standoffs)</t>
  </si>
  <si>
    <t>Analog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</si>
</sst>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7">
      <selection activeCell="H36" sqref="H36"/>
    </sheetView>
  </sheetViews>
  <sheetFormatPr defaultColWidth="9.140625" defaultRowHeight="12.75"/>
  <cols>
    <col min="1" max="1" width="19.28125" style="0" customWidth="1"/>
    <col min="2" max="2" width="9.421875" style="0" customWidth="1"/>
    <col min="3" max="3" width="8.57421875" style="0" customWidth="1"/>
    <col min="4" max="4" width="12.28125" style="0" customWidth="1"/>
    <col min="5" max="5" width="12.7109375" style="0" customWidth="1"/>
    <col min="6" max="6" width="5.00390625" style="0" customWidth="1"/>
    <col min="7" max="7" width="9.28125" style="0" customWidth="1"/>
  </cols>
  <sheetData>
    <row r="1" s="1" customFormat="1" ht="13.5" customHeight="1">
      <c r="A1" s="1" t="s">
        <v>32</v>
      </c>
    </row>
    <row r="3" ht="12.75">
      <c r="A3" s="1" t="s">
        <v>22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8" ht="12.75">
      <c r="A5" t="s">
        <v>23</v>
      </c>
      <c r="B5">
        <v>8.16</v>
      </c>
      <c r="C5">
        <v>5.65</v>
      </c>
      <c r="D5">
        <v>0.0007</v>
      </c>
      <c r="E5">
        <v>147</v>
      </c>
      <c r="F5">
        <v>1</v>
      </c>
      <c r="H5">
        <f>B5*C5*D5*E5*F5</f>
        <v>4.7441016000000005</v>
      </c>
    </row>
    <row r="6" spans="1:8" ht="12.75">
      <c r="A6" t="s">
        <v>10</v>
      </c>
      <c r="B6">
        <v>8.16</v>
      </c>
      <c r="C6">
        <v>5.65</v>
      </c>
      <c r="D6">
        <v>0.0007</v>
      </c>
      <c r="E6">
        <v>147</v>
      </c>
      <c r="F6">
        <v>1</v>
      </c>
      <c r="H6">
        <f>B6*C6*D6*E6*F6</f>
        <v>4.7441016000000005</v>
      </c>
    </row>
    <row r="7" spans="1:8" ht="12.75">
      <c r="A7" t="s">
        <v>11</v>
      </c>
      <c r="B7">
        <v>8.16</v>
      </c>
      <c r="C7">
        <v>5.65</v>
      </c>
      <c r="D7">
        <v>0.0007</v>
      </c>
      <c r="E7">
        <v>50</v>
      </c>
      <c r="F7">
        <v>6</v>
      </c>
      <c r="H7">
        <f>B7*C7*D7*E7*F7</f>
        <v>9.681840000000001</v>
      </c>
    </row>
    <row r="8" spans="1:8" ht="12.75">
      <c r="A8" t="s">
        <v>12</v>
      </c>
      <c r="B8">
        <v>8.16</v>
      </c>
      <c r="C8">
        <v>5.65</v>
      </c>
      <c r="D8">
        <f>0.063-(F5*D5+F6*D6+F7*D7)</f>
        <v>0.0574</v>
      </c>
      <c r="E8">
        <v>20</v>
      </c>
      <c r="H8">
        <f>B8*C8*D8*E8</f>
        <v>52.927392000000005</v>
      </c>
    </row>
    <row r="9" spans="1:8" ht="12.75">
      <c r="A9" t="s">
        <v>13</v>
      </c>
      <c r="H9">
        <f>SUM(H5:H8)</f>
        <v>72.0974352</v>
      </c>
    </row>
    <row r="10" spans="1:8" ht="12.75">
      <c r="A10" t="s">
        <v>14</v>
      </c>
      <c r="B10">
        <v>8.16</v>
      </c>
      <c r="C10">
        <v>5.65</v>
      </c>
      <c r="D10">
        <v>0.005</v>
      </c>
      <c r="E10">
        <v>0.09</v>
      </c>
      <c r="H10">
        <f>2*B10*C10*D10*E10</f>
        <v>0.041493600000000005</v>
      </c>
    </row>
    <row r="11" spans="1:8" ht="12.75">
      <c r="A11" t="s">
        <v>24</v>
      </c>
      <c r="F11">
        <v>1</v>
      </c>
      <c r="G11">
        <v>10</v>
      </c>
      <c r="H11">
        <f aca="true" t="shared" si="0" ref="H11:H24">F11*G11</f>
        <v>10</v>
      </c>
    </row>
    <row r="12" spans="1:8" ht="12.75">
      <c r="A12" t="s">
        <v>33</v>
      </c>
      <c r="F12">
        <v>2</v>
      </c>
      <c r="G12">
        <v>6</v>
      </c>
      <c r="H12">
        <f t="shared" si="0"/>
        <v>12</v>
      </c>
    </row>
    <row r="13" spans="1:8" ht="12.75">
      <c r="A13" t="s">
        <v>34</v>
      </c>
      <c r="F13">
        <v>2</v>
      </c>
      <c r="G13">
        <v>6</v>
      </c>
      <c r="H13">
        <f t="shared" si="0"/>
        <v>12</v>
      </c>
    </row>
    <row r="14" spans="1:8" ht="12.75">
      <c r="A14" t="s">
        <v>35</v>
      </c>
      <c r="F14">
        <v>2</v>
      </c>
      <c r="G14">
        <v>6</v>
      </c>
      <c r="H14">
        <f t="shared" si="0"/>
        <v>12</v>
      </c>
    </row>
    <row r="15" spans="1:8" ht="12.75">
      <c r="A15" t="s">
        <v>36</v>
      </c>
      <c r="F15">
        <v>1</v>
      </c>
      <c r="G15">
        <v>17</v>
      </c>
      <c r="H15">
        <f>F15*G15</f>
        <v>17</v>
      </c>
    </row>
    <row r="16" spans="1:8" ht="12.75">
      <c r="A16" t="s">
        <v>37</v>
      </c>
      <c r="F16">
        <v>2</v>
      </c>
      <c r="G16">
        <v>4.3</v>
      </c>
      <c r="H16">
        <f t="shared" si="0"/>
        <v>8.6</v>
      </c>
    </row>
    <row r="17" spans="1:8" ht="12.75">
      <c r="A17" t="s">
        <v>25</v>
      </c>
      <c r="F17">
        <v>14</v>
      </c>
      <c r="G17">
        <v>0.75</v>
      </c>
      <c r="H17">
        <f t="shared" si="0"/>
        <v>10.5</v>
      </c>
    </row>
    <row r="18" spans="1:8" ht="12.75">
      <c r="A18" t="s">
        <v>16</v>
      </c>
      <c r="F18">
        <v>9</v>
      </c>
      <c r="G18">
        <v>0.75</v>
      </c>
      <c r="H18">
        <f t="shared" si="0"/>
        <v>6.75</v>
      </c>
    </row>
    <row r="19" spans="1:8" ht="12.75">
      <c r="A19" t="s">
        <v>15</v>
      </c>
      <c r="F19">
        <v>14</v>
      </c>
      <c r="G19">
        <v>1.2</v>
      </c>
      <c r="H19">
        <f t="shared" si="0"/>
        <v>16.8</v>
      </c>
    </row>
    <row r="20" spans="1:8" ht="12.75">
      <c r="A20" t="s">
        <v>17</v>
      </c>
      <c r="F20">
        <v>10</v>
      </c>
      <c r="G20">
        <v>0.3</v>
      </c>
      <c r="H20">
        <f t="shared" si="0"/>
        <v>3</v>
      </c>
    </row>
    <row r="21" spans="1:8" ht="12.75">
      <c r="A21" t="s">
        <v>38</v>
      </c>
      <c r="F21">
        <v>120</v>
      </c>
      <c r="G21">
        <v>0.5</v>
      </c>
      <c r="H21">
        <f>F21*G21</f>
        <v>60</v>
      </c>
    </row>
    <row r="22" spans="1:8" ht="12.75">
      <c r="A22" t="s">
        <v>18</v>
      </c>
      <c r="F22">
        <f>F11*84+F12*40+F13*28+F17*14+F19*16+F19*20+F20+10+F23*2+F24*122</f>
        <v>1156</v>
      </c>
      <c r="G22">
        <v>0.001</v>
      </c>
      <c r="H22">
        <f t="shared" si="0"/>
        <v>1.156</v>
      </c>
    </row>
    <row r="23" spans="1:8" ht="12.75">
      <c r="A23" t="s">
        <v>19</v>
      </c>
      <c r="F23">
        <f>SUM(F11:F19)</f>
        <v>47</v>
      </c>
      <c r="G23">
        <v>0.05</v>
      </c>
      <c r="H23">
        <f t="shared" si="0"/>
        <v>2.35</v>
      </c>
    </row>
    <row r="24" spans="1:8" ht="12.75">
      <c r="A24" t="s">
        <v>20</v>
      </c>
      <c r="F24">
        <v>1</v>
      </c>
      <c r="G24">
        <v>10</v>
      </c>
      <c r="H24">
        <f t="shared" si="0"/>
        <v>10</v>
      </c>
    </row>
    <row r="25" spans="1:8" ht="12.75">
      <c r="A25" t="s">
        <v>26</v>
      </c>
      <c r="H25">
        <f>SUM(H9:H24)</f>
        <v>254.2949288</v>
      </c>
    </row>
    <row r="27" ht="12" customHeight="1">
      <c r="A27" s="1" t="s">
        <v>27</v>
      </c>
    </row>
    <row r="28" spans="1:8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</row>
    <row r="29" spans="1:8" ht="12.75">
      <c r="A29" t="s">
        <v>9</v>
      </c>
      <c r="B29">
        <v>8.4</v>
      </c>
      <c r="C29">
        <v>6.15</v>
      </c>
      <c r="D29">
        <v>0.0007</v>
      </c>
      <c r="E29">
        <v>147</v>
      </c>
      <c r="F29">
        <v>2</v>
      </c>
      <c r="H29">
        <f>B29*C29*D29*E29*F29</f>
        <v>10.631628</v>
      </c>
    </row>
    <row r="30" spans="1:8" ht="12.75">
      <c r="A30" t="s">
        <v>10</v>
      </c>
      <c r="B30">
        <v>8.4</v>
      </c>
      <c r="C30">
        <v>6.15</v>
      </c>
      <c r="D30">
        <v>0.0007</v>
      </c>
      <c r="E30">
        <v>147</v>
      </c>
      <c r="F30">
        <v>2</v>
      </c>
      <c r="H30">
        <f>B30*C30*D30*E30*F30</f>
        <v>10.631628</v>
      </c>
    </row>
    <row r="31" spans="1:8" ht="12.75">
      <c r="A31" t="s">
        <v>11</v>
      </c>
      <c r="B31">
        <v>8.4</v>
      </c>
      <c r="C31">
        <v>6.15</v>
      </c>
      <c r="D31">
        <v>0.0007</v>
      </c>
      <c r="E31">
        <v>50</v>
      </c>
      <c r="F31">
        <v>4</v>
      </c>
      <c r="H31">
        <f>B31*C31*D31*E31*F31</f>
        <v>7.2324</v>
      </c>
    </row>
    <row r="32" spans="1:8" ht="12.75">
      <c r="A32" t="s">
        <v>12</v>
      </c>
      <c r="B32">
        <v>8.4</v>
      </c>
      <c r="C32">
        <v>6.15</v>
      </c>
      <c r="D32">
        <f>0.07-(F29*D29+F30*D30+F31*D31)</f>
        <v>0.06440000000000001</v>
      </c>
      <c r="E32">
        <v>20</v>
      </c>
      <c r="H32">
        <f>B32*C32*D32*E32</f>
        <v>66.53808000000001</v>
      </c>
    </row>
    <row r="33" spans="1:8" ht="12.75">
      <c r="A33" t="s">
        <v>14</v>
      </c>
      <c r="B33">
        <v>8.4</v>
      </c>
      <c r="C33">
        <v>6.15</v>
      </c>
      <c r="D33">
        <v>0.005</v>
      </c>
      <c r="E33">
        <v>0.09</v>
      </c>
      <c r="H33">
        <f>2*B33*C33*D33*E33</f>
        <v>0.046494</v>
      </c>
    </row>
    <row r="34" spans="1:8" ht="12.75">
      <c r="A34" t="s">
        <v>18</v>
      </c>
      <c r="F34">
        <v>310</v>
      </c>
      <c r="G34">
        <v>0.001</v>
      </c>
      <c r="H34">
        <f>F34*G34</f>
        <v>0.31</v>
      </c>
    </row>
    <row r="35" spans="1:8" ht="12.75">
      <c r="A35" t="s">
        <v>28</v>
      </c>
      <c r="H35">
        <v>200</v>
      </c>
    </row>
    <row r="36" spans="1:8" ht="12.75">
      <c r="A36" t="s">
        <v>29</v>
      </c>
      <c r="F36">
        <v>2</v>
      </c>
      <c r="G36">
        <v>10</v>
      </c>
      <c r="H36">
        <f>F36*G36</f>
        <v>20</v>
      </c>
    </row>
    <row r="37" spans="1:8" ht="12.75">
      <c r="A37" t="s">
        <v>26</v>
      </c>
      <c r="H37">
        <f>SUM(H32:H36)</f>
        <v>286.89457400000003</v>
      </c>
    </row>
    <row r="39" ht="12.75">
      <c r="A39" s="2" t="s">
        <v>40</v>
      </c>
    </row>
    <row r="40" spans="1:8" ht="12.75">
      <c r="A40" t="s">
        <v>39</v>
      </c>
      <c r="F40">
        <v>8</v>
      </c>
      <c r="G40">
        <v>10</v>
      </c>
      <c r="H40">
        <f>F40*G40</f>
        <v>80</v>
      </c>
    </row>
    <row r="41" spans="1:8" ht="12.75">
      <c r="A41" t="s">
        <v>30</v>
      </c>
      <c r="F41">
        <v>4</v>
      </c>
      <c r="G41">
        <v>13</v>
      </c>
      <c r="H41">
        <f>F41*G41</f>
        <v>52</v>
      </c>
    </row>
    <row r="42" spans="1:8" ht="12.75">
      <c r="A42" t="s">
        <v>21</v>
      </c>
      <c r="F42">
        <v>8</v>
      </c>
      <c r="G42">
        <v>5</v>
      </c>
      <c r="H42">
        <f>F42*G42</f>
        <v>40</v>
      </c>
    </row>
    <row r="43" spans="1:8" ht="12.75">
      <c r="A43" t="s">
        <v>26</v>
      </c>
      <c r="H43">
        <f>SUM(H40:H42)</f>
        <v>172</v>
      </c>
    </row>
    <row r="45" spans="1:8" ht="12.75">
      <c r="A45" s="1" t="s">
        <v>31</v>
      </c>
      <c r="H45">
        <f>H25+H37+H43</f>
        <v>713.1895028</v>
      </c>
    </row>
    <row r="48" ht="12.75">
      <c r="A48" t="s">
        <v>41</v>
      </c>
    </row>
    <row r="49" spans="1:8" ht="12.75">
      <c r="A49" t="s">
        <v>42</v>
      </c>
      <c r="H49">
        <v>300</v>
      </c>
    </row>
    <row r="50" spans="1:8" ht="12.75">
      <c r="A50" t="s">
        <v>43</v>
      </c>
      <c r="H50">
        <v>308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&amp;C&amp;F</oddHeader>
    <oddFooter>&amp;CPage &amp;P</oddFooter>
  </headerFooter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/ 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ftan2</dc:creator>
  <cp:keywords/>
  <dc:description/>
  <cp:lastModifiedBy>Karla Consroe</cp:lastModifiedBy>
  <dcterms:created xsi:type="dcterms:W3CDTF">2000-03-21T16:56:06Z</dcterms:created>
  <dcterms:modified xsi:type="dcterms:W3CDTF">2003-08-29T15:03:25Z</dcterms:modified>
  <cp:category/>
  <cp:version/>
  <cp:contentType/>
  <cp:contentStatus/>
</cp:coreProperties>
</file>