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firstSheet="1" activeTab="1"/>
  </bookViews>
  <sheets>
    <sheet name="Phase Chart P=0.9259d" sheetId="1" r:id="rId1"/>
    <sheet name="Phase Chart P=0.4630 d" sheetId="2" r:id="rId2"/>
    <sheet name="Chart Rmag(1,1,a)" sheetId="3" r:id="rId3"/>
    <sheet name="Data Aug 2001" sheetId="4" r:id="rId4"/>
    <sheet name="Sheet2" sheetId="5" r:id="rId5"/>
    <sheet name="Sheet3" sheetId="6" r:id="rId6"/>
  </sheets>
  <definedNames>
    <definedName name="Encke_rotation" localSheetId="3">'Data Aug 2001'!$A$2:$F$140</definedName>
  </definedNames>
  <calcPr fullCalcOnLoad="1"/>
</workbook>
</file>

<file path=xl/sharedStrings.xml><?xml version="1.0" encoding="utf-8"?>
<sst xmlns="http://schemas.openxmlformats.org/spreadsheetml/2006/main" count="14" uniqueCount="10">
  <si>
    <t>Time</t>
  </si>
  <si>
    <t>JD</t>
  </si>
  <si>
    <t>r(au)</t>
  </si>
  <si>
    <t>d(au)</t>
  </si>
  <si>
    <t>R mag</t>
  </si>
  <si>
    <t>error</t>
  </si>
  <si>
    <t>R mag(1,1,a)</t>
  </si>
  <si>
    <t>Phase (P=0.9259d)</t>
  </si>
  <si>
    <t>Phase (P=Various)</t>
  </si>
  <si>
    <t>Phase (P=0.4630d)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</si>
</sst>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"/>
    <numFmt numFmtId="166" formatCode="0.000"/>
    <numFmt numFmtId="167" formatCode="0.0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top" wrapText="1"/>
    </xf>
    <xf numFmtId="165" fontId="0" fillId="0" borderId="0" xfId="0" applyNumberFormat="1" applyAlignment="1">
      <alignment horizontal="center" vertical="top"/>
    </xf>
    <xf numFmtId="164" fontId="0" fillId="0" borderId="0" xfId="0" applyNumberFormat="1" applyAlignment="1">
      <alignment horizontal="center" vertical="top"/>
    </xf>
    <xf numFmtId="166" fontId="0" fillId="0" borderId="0" xfId="0" applyNumberFormat="1" applyAlignment="1">
      <alignment horizontal="center" vertical="top"/>
    </xf>
    <xf numFmtId="2" fontId="0" fillId="0" borderId="0" xfId="0" applyNumberFormat="1" applyAlignment="1">
      <alignment horizontal="center" vertical="top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Encke: Fernandez et al Aug 10, 2001 data phased to 0.9259days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25"/>
          <c:y val="0.09825"/>
          <c:w val="0.8985"/>
          <c:h val="0.83675"/>
        </c:manualLayout>
      </c:layout>
      <c:scatterChart>
        <c:scatterStyle val="smooth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'Data Aug 2001'!$L$2:$L$140</c:f>
              <c:numCache>
                <c:ptCount val="139"/>
                <c:pt idx="0">
                  <c:v>0.3416135651798251</c:v>
                </c:pt>
                <c:pt idx="1">
                  <c:v>0.3477697375526515</c:v>
                </c:pt>
                <c:pt idx="2">
                  <c:v>0.3540339129495626</c:v>
                </c:pt>
                <c:pt idx="3">
                  <c:v>0.3591100550815423</c:v>
                </c:pt>
                <c:pt idx="4">
                  <c:v>0.3744464845015661</c:v>
                </c:pt>
                <c:pt idx="5">
                  <c:v>0.3801706447780538</c:v>
                </c:pt>
                <c:pt idx="6">
                  <c:v>0.3856787990063722</c:v>
                </c:pt>
                <c:pt idx="7">
                  <c:v>0.39215898045145264</c:v>
                </c:pt>
                <c:pt idx="8">
                  <c:v>0.39853115887244844</c:v>
                </c:pt>
                <c:pt idx="9">
                  <c:v>0.4047953342693596</c:v>
                </c:pt>
                <c:pt idx="10">
                  <c:v>0.4110595096662707</c:v>
                </c:pt>
                <c:pt idx="11">
                  <c:v>0.4181877092558592</c:v>
                </c:pt>
                <c:pt idx="12">
                  <c:v>0.4214277999783995</c:v>
                </c:pt>
                <c:pt idx="13">
                  <c:v>0.42725996327897175</c:v>
                </c:pt>
                <c:pt idx="14">
                  <c:v>0.4329841235554597</c:v>
                </c:pt>
                <c:pt idx="15">
                  <c:v>0.4463764985419592</c:v>
                </c:pt>
                <c:pt idx="16">
                  <c:v>0.45242466789070096</c:v>
                </c:pt>
                <c:pt idx="17">
                  <c:v>0.4582568311912734</c:v>
                </c:pt>
                <c:pt idx="18">
                  <c:v>0.4590128523598662</c:v>
                </c:pt>
                <c:pt idx="19">
                  <c:v>0.46419699751593047</c:v>
                </c:pt>
                <c:pt idx="20">
                  <c:v>0.46506102170860797</c:v>
                </c:pt>
                <c:pt idx="21">
                  <c:v>0.47046117291284156</c:v>
                </c:pt>
                <c:pt idx="22">
                  <c:v>0.471325197105519</c:v>
                </c:pt>
                <c:pt idx="23">
                  <c:v>0.4767253483097527</c:v>
                </c:pt>
                <c:pt idx="24">
                  <c:v>0.4774813694783455</c:v>
                </c:pt>
                <c:pt idx="25">
                  <c:v>0.4824495085862404</c:v>
                </c:pt>
                <c:pt idx="26">
                  <c:v>0.4880656658386435</c:v>
                </c:pt>
                <c:pt idx="27">
                  <c:v>0.4883896749108975</c:v>
                </c:pt>
                <c:pt idx="28">
                  <c:v>0.49357382006696193</c:v>
                </c:pt>
                <c:pt idx="29">
                  <c:v>0.4943298412355546</c:v>
                </c:pt>
                <c:pt idx="30">
                  <c:v>0.49929798034344985</c:v>
                </c:pt>
                <c:pt idx="31">
                  <c:v>0.5010260287288044</c:v>
                </c:pt>
                <c:pt idx="32">
                  <c:v>0.503294092234583</c:v>
                </c:pt>
                <c:pt idx="33">
                  <c:v>0.5051301436440221</c:v>
                </c:pt>
                <c:pt idx="34">
                  <c:v>0.5056701587644454</c:v>
                </c:pt>
                <c:pt idx="35">
                  <c:v>0.5083702343665624</c:v>
                </c:pt>
                <c:pt idx="36">
                  <c:v>0.5134463764985422</c:v>
                </c:pt>
                <c:pt idx="37">
                  <c:v>0.518522518630522</c:v>
                </c:pt>
                <c:pt idx="38">
                  <c:v>0.5194945458472837</c:v>
                </c:pt>
                <c:pt idx="39">
                  <c:v>0.5237066637865864</c:v>
                </c:pt>
                <c:pt idx="40">
                  <c:v>0.5252187061237715</c:v>
                </c:pt>
                <c:pt idx="41">
                  <c:v>0.5277027756777191</c:v>
                </c:pt>
                <c:pt idx="42">
                  <c:v>0.5289988119667353</c:v>
                </c:pt>
                <c:pt idx="43">
                  <c:v>0.5311588724484286</c:v>
                </c:pt>
                <c:pt idx="44">
                  <c:v>0.5334269359542068</c:v>
                </c:pt>
                <c:pt idx="45">
                  <c:v>0.5340749540987146</c:v>
                </c:pt>
                <c:pt idx="46">
                  <c:v>0.5367750297008317</c:v>
                </c:pt>
                <c:pt idx="47">
                  <c:v>0.5424991899773193</c:v>
                </c:pt>
                <c:pt idx="48">
                  <c:v>0.5432552111459121</c:v>
                </c:pt>
                <c:pt idx="49">
                  <c:v>0.5493033804946541</c:v>
                </c:pt>
                <c:pt idx="50">
                  <c:v>0.5556755589156497</c:v>
                </c:pt>
                <c:pt idx="51">
                  <c:v>0.5581596284695972</c:v>
                </c:pt>
                <c:pt idx="52">
                  <c:v>0.5613997191921374</c:v>
                </c:pt>
                <c:pt idx="53">
                  <c:v>0.5620477373366453</c:v>
                </c:pt>
                <c:pt idx="54">
                  <c:v>0.5640997947942542</c:v>
                </c:pt>
                <c:pt idx="55">
                  <c:v>0.5672318824927096</c:v>
                </c:pt>
                <c:pt idx="56">
                  <c:v>0.5676638945890486</c:v>
                </c:pt>
                <c:pt idx="57">
                  <c:v>0.5701479641429961</c:v>
                </c:pt>
                <c:pt idx="58">
                  <c:v>0.5723080246246894</c:v>
                </c:pt>
                <c:pt idx="59">
                  <c:v>0.5727400367210282</c:v>
                </c:pt>
                <c:pt idx="60">
                  <c:v>0.5760881304676531</c:v>
                </c:pt>
                <c:pt idx="61">
                  <c:v>0.5773841667566693</c:v>
                </c:pt>
                <c:pt idx="62">
                  <c:v>0.5785722000216007</c:v>
                </c:pt>
                <c:pt idx="63">
                  <c:v>0.5822443028404796</c:v>
                </c:pt>
                <c:pt idx="64">
                  <c:v>0.5840803542499189</c:v>
                </c:pt>
                <c:pt idx="65">
                  <c:v>0.5871044389242899</c:v>
                </c:pt>
                <c:pt idx="66">
                  <c:v>0.5886164812614754</c:v>
                </c:pt>
                <c:pt idx="67">
                  <c:v>0.5921805810562697</c:v>
                </c:pt>
                <c:pt idx="68">
                  <c:v>0.5944486445620478</c:v>
                </c:pt>
                <c:pt idx="69">
                  <c:v>0.5972567231882495</c:v>
                </c:pt>
                <c:pt idx="70">
                  <c:v>0.6001728048385355</c:v>
                </c:pt>
                <c:pt idx="71">
                  <c:v>0.6026568743924834</c:v>
                </c:pt>
                <c:pt idx="72">
                  <c:v>0.6065449832595313</c:v>
                </c:pt>
                <c:pt idx="73">
                  <c:v>0.6131331677286966</c:v>
                </c:pt>
                <c:pt idx="74">
                  <c:v>0.6159412463548981</c:v>
                </c:pt>
                <c:pt idx="75">
                  <c:v>0.618209309860676</c:v>
                </c:pt>
                <c:pt idx="76">
                  <c:v>0.6211253915109622</c:v>
                </c:pt>
                <c:pt idx="77">
                  <c:v>0.6232854519926558</c:v>
                </c:pt>
                <c:pt idx="78">
                  <c:v>0.6242574792094179</c:v>
                </c:pt>
                <c:pt idx="79">
                  <c:v>0.6251215034020956</c:v>
                </c:pt>
                <c:pt idx="80">
                  <c:v>0.6262015336429421</c:v>
                </c:pt>
                <c:pt idx="81">
                  <c:v>0.6283615941246357</c:v>
                </c:pt>
                <c:pt idx="82">
                  <c:v>0.6300896425099904</c:v>
                </c:pt>
                <c:pt idx="83">
                  <c:v>0.630197645534075</c:v>
                </c:pt>
                <c:pt idx="84">
                  <c:v>0.6313856787990064</c:v>
                </c:pt>
                <c:pt idx="85">
                  <c:v>0.6351657846419703</c:v>
                </c:pt>
                <c:pt idx="86">
                  <c:v>0.6361378118587321</c:v>
                </c:pt>
                <c:pt idx="87">
                  <c:v>0.6363538179069015</c:v>
                </c:pt>
                <c:pt idx="88">
                  <c:v>0.6402419267739496</c:v>
                </c:pt>
                <c:pt idx="89">
                  <c:v>0.6414299600388813</c:v>
                </c:pt>
                <c:pt idx="90">
                  <c:v>0.6419699751593045</c:v>
                </c:pt>
                <c:pt idx="91">
                  <c:v>0.6454260719300144</c:v>
                </c:pt>
                <c:pt idx="92">
                  <c:v>0.6467221082190302</c:v>
                </c:pt>
                <c:pt idx="93">
                  <c:v>0.6483421535803002</c:v>
                </c:pt>
                <c:pt idx="94">
                  <c:v>0.6519062533750946</c:v>
                </c:pt>
                <c:pt idx="95">
                  <c:v>0.6571984015552439</c:v>
                </c:pt>
                <c:pt idx="96">
                  <c:v>0.6603304892536994</c:v>
                </c:pt>
                <c:pt idx="97">
                  <c:v>0.6659466465061024</c:v>
                </c:pt>
                <c:pt idx="98">
                  <c:v>0.6697267523490658</c:v>
                </c:pt>
                <c:pt idx="99">
                  <c:v>0.6711307916621665</c:v>
                </c:pt>
                <c:pt idx="100">
                  <c:v>0.6755589156496382</c:v>
                </c:pt>
                <c:pt idx="101">
                  <c:v>0.6762069337941463</c:v>
                </c:pt>
                <c:pt idx="102">
                  <c:v>0.6795550275407711</c:v>
                </c:pt>
                <c:pt idx="103">
                  <c:v>0.6813910789502107</c:v>
                </c:pt>
                <c:pt idx="104">
                  <c:v>0.684631169672751</c:v>
                </c:pt>
                <c:pt idx="105">
                  <c:v>0.6986715628037585</c:v>
                </c:pt>
                <c:pt idx="106">
                  <c:v>0.7037477049357381</c:v>
                </c:pt>
                <c:pt idx="107">
                  <c:v>0.709147856139972</c:v>
                </c:pt>
                <c:pt idx="108">
                  <c:v>0.7380926665946648</c:v>
                </c:pt>
                <c:pt idx="109">
                  <c:v>0.7415487633653748</c:v>
                </c:pt>
                <c:pt idx="110">
                  <c:v>0.7432768117507291</c:v>
                </c:pt>
                <c:pt idx="111">
                  <c:v>0.7477049357382013</c:v>
                </c:pt>
                <c:pt idx="112">
                  <c:v>0.7504050113403176</c:v>
                </c:pt>
                <c:pt idx="113">
                  <c:v>0.7507290204125718</c:v>
                </c:pt>
                <c:pt idx="114">
                  <c:v>0.7527810778701807</c:v>
                </c:pt>
                <c:pt idx="115">
                  <c:v>0.7556971595204667</c:v>
                </c:pt>
                <c:pt idx="116">
                  <c:v>0.7655254347121723</c:v>
                </c:pt>
                <c:pt idx="117">
                  <c:v>0.7656334377362568</c:v>
                </c:pt>
                <c:pt idx="118">
                  <c:v>0.7760017280483855</c:v>
                </c:pt>
                <c:pt idx="119">
                  <c:v>0.7763257371206396</c:v>
                </c:pt>
                <c:pt idx="120">
                  <c:v>0.7810778701803653</c:v>
                </c:pt>
                <c:pt idx="121">
                  <c:v>0.7865860244086833</c:v>
                </c:pt>
                <c:pt idx="122">
                  <c:v>0.7916621665406631</c:v>
                </c:pt>
                <c:pt idx="123">
                  <c:v>0.8053785505994173</c:v>
                </c:pt>
                <c:pt idx="124">
                  <c:v>0.8072146020088566</c:v>
                </c:pt>
                <c:pt idx="125">
                  <c:v>0.8104546927313967</c:v>
                </c:pt>
                <c:pt idx="126">
                  <c:v>0.812290744140836</c:v>
                </c:pt>
                <c:pt idx="127">
                  <c:v>0.815638837887461</c:v>
                </c:pt>
                <c:pt idx="128">
                  <c:v>0.8173668862728158</c:v>
                </c:pt>
                <c:pt idx="129">
                  <c:v>0.8225510314288802</c:v>
                </c:pt>
                <c:pt idx="130">
                  <c:v>0.8431796090290526</c:v>
                </c:pt>
                <c:pt idx="131">
                  <c:v>0.8483637541851174</c:v>
                </c:pt>
                <c:pt idx="132">
                  <c:v>0.8535478993411818</c:v>
                </c:pt>
                <c:pt idx="133">
                  <c:v>0.8588400475213311</c:v>
                </c:pt>
                <c:pt idx="134">
                  <c:v>0.8639161896533105</c:v>
                </c:pt>
                <c:pt idx="135">
                  <c:v>0.8712603952910682</c:v>
                </c:pt>
                <c:pt idx="136">
                  <c:v>0.909277459768874</c:v>
                </c:pt>
                <c:pt idx="137">
                  <c:v>0.9143536019008534</c:v>
                </c:pt>
                <c:pt idx="138">
                  <c:v>0.9194297440328332</c:v>
                </c:pt>
              </c:numCache>
            </c:numRef>
          </c:xVal>
          <c:yVal>
            <c:numRef>
              <c:f>'Data Aug 2001'!$M$2:$M$140</c:f>
              <c:numCache>
                <c:ptCount val="139"/>
                <c:pt idx="0">
                  <c:v>14.32744393085635</c:v>
                </c:pt>
                <c:pt idx="1">
                  <c:v>14.261422211700573</c:v>
                </c:pt>
                <c:pt idx="2">
                  <c:v>14.271400111636504</c:v>
                </c:pt>
                <c:pt idx="3">
                  <c:v>14.295382203059729</c:v>
                </c:pt>
                <c:pt idx="4">
                  <c:v>14.320328096817013</c:v>
                </c:pt>
                <c:pt idx="5">
                  <c:v>14.364307902434154</c:v>
                </c:pt>
                <c:pt idx="6">
                  <c:v>14.36928847020647</c:v>
                </c:pt>
                <c:pt idx="7">
                  <c:v>14.405265608891462</c:v>
                </c:pt>
                <c:pt idx="8">
                  <c:v>14.456243128734696</c:v>
                </c:pt>
                <c:pt idx="9">
                  <c:v>14.455221029729307</c:v>
                </c:pt>
                <c:pt idx="10">
                  <c:v>14.561198930854552</c:v>
                </c:pt>
                <c:pt idx="11">
                  <c:v>14.568173784018049</c:v>
                </c:pt>
                <c:pt idx="12">
                  <c:v>14.636636243387878</c:v>
                </c:pt>
                <c:pt idx="13">
                  <c:v>14.74561568828773</c:v>
                </c:pt>
                <c:pt idx="14">
                  <c:v>14.541595513947469</c:v>
                </c:pt>
                <c:pt idx="15">
                  <c:v>14.763074341367172</c:v>
                </c:pt>
                <c:pt idx="16">
                  <c:v>14.765053005357625</c:v>
                </c:pt>
                <c:pt idx="17">
                  <c:v>14.728032431463749</c:v>
                </c:pt>
                <c:pt idx="18">
                  <c:v>14.747503779169278</c:v>
                </c:pt>
                <c:pt idx="19">
                  <c:v>14.74001147668823</c:v>
                </c:pt>
                <c:pt idx="20">
                  <c:v>14.744482463526463</c:v>
                </c:pt>
                <c:pt idx="21">
                  <c:v>14.752989379052194</c:v>
                </c:pt>
                <c:pt idx="22">
                  <c:v>14.706460386738794</c:v>
                </c:pt>
                <c:pt idx="23">
                  <c:v>14.71996728154678</c:v>
                </c:pt>
                <c:pt idx="24">
                  <c:v>14.680438690712393</c:v>
                </c:pt>
                <c:pt idx="25">
                  <c:v>14.692947089112945</c:v>
                </c:pt>
                <c:pt idx="26">
                  <c:v>14.64740138906655</c:v>
                </c:pt>
                <c:pt idx="27">
                  <c:v>14.732926134815788</c:v>
                </c:pt>
                <c:pt idx="28">
                  <c:v>14.69038197713277</c:v>
                </c:pt>
                <c:pt idx="29">
                  <c:v>14.789905180636087</c:v>
                </c:pt>
                <c:pt idx="30">
                  <c:v>14.68636180405347</c:v>
                </c:pt>
                <c:pt idx="31">
                  <c:v>14.614881559701615</c:v>
                </c:pt>
                <c:pt idx="32">
                  <c:v>14.696825204577934</c:v>
                </c:pt>
                <c:pt idx="33">
                  <c:v>14.649341250461969</c:v>
                </c:pt>
                <c:pt idx="34">
                  <c:v>14.681865177528257</c:v>
                </c:pt>
                <c:pt idx="35">
                  <c:v>14.668807332245365</c:v>
                </c:pt>
                <c:pt idx="36">
                  <c:v>14.637789459998203</c:v>
                </c:pt>
                <c:pt idx="37">
                  <c:v>14.629771587836453</c:v>
                </c:pt>
                <c:pt idx="38">
                  <c:v>14.65981641241387</c:v>
                </c:pt>
                <c:pt idx="39">
                  <c:v>14.613753335504098</c:v>
                </c:pt>
                <c:pt idx="40">
                  <c:v>14.661796220794917</c:v>
                </c:pt>
                <c:pt idx="41">
                  <c:v>14.632261701515263</c:v>
                </c:pt>
                <c:pt idx="42">
                  <c:v>14.609734703006701</c:v>
                </c:pt>
                <c:pt idx="43">
                  <c:v>14.65577526734339</c:v>
                </c:pt>
                <c:pt idx="44">
                  <c:v>14.64124152908486</c:v>
                </c:pt>
                <c:pt idx="45">
                  <c:v>14.625716831106626</c:v>
                </c:pt>
                <c:pt idx="46">
                  <c:v>14.70975545691541</c:v>
                </c:pt>
                <c:pt idx="47">
                  <c:v>14.642209557908659</c:v>
                </c:pt>
                <c:pt idx="48">
                  <c:v>14.559732598859723</c:v>
                </c:pt>
                <c:pt idx="49">
                  <c:v>14.606185579705905</c:v>
                </c:pt>
                <c:pt idx="50">
                  <c:v>14.545163124068154</c:v>
                </c:pt>
                <c:pt idx="51">
                  <c:v>14.645680025862035</c:v>
                </c:pt>
                <c:pt idx="52">
                  <c:v>14.631142952169567</c:v>
                </c:pt>
                <c:pt idx="53">
                  <c:v>14.604618347061693</c:v>
                </c:pt>
                <c:pt idx="54">
                  <c:v>14.60765907306176</c:v>
                </c:pt>
                <c:pt idx="55">
                  <c:v>14.622600095477216</c:v>
                </c:pt>
                <c:pt idx="56">
                  <c:v>14.708120877386381</c:v>
                </c:pt>
                <c:pt idx="57">
                  <c:v>14.636637739422135</c:v>
                </c:pt>
                <c:pt idx="58">
                  <c:v>14.597582224220393</c:v>
                </c:pt>
                <c:pt idx="59">
                  <c:v>14.750102989295604</c:v>
                </c:pt>
                <c:pt idx="60">
                  <c:v>14.691616786858859</c:v>
                </c:pt>
                <c:pt idx="61">
                  <c:v>14.573564353048969</c:v>
                </c:pt>
                <c:pt idx="62">
                  <c:v>14.606082437126734</c:v>
                </c:pt>
                <c:pt idx="63">
                  <c:v>14.589595072508104</c:v>
                </c:pt>
                <c:pt idx="64">
                  <c:v>14.67206302684875</c:v>
                </c:pt>
                <c:pt idx="65">
                  <c:v>14.650011207692394</c:v>
                </c:pt>
                <c:pt idx="66">
                  <c:v>14.61257259638315</c:v>
                </c:pt>
                <c:pt idx="67">
                  <c:v>14.632993353575593</c:v>
                </c:pt>
                <c:pt idx="68">
                  <c:v>14.616552025132986</c:v>
                </c:pt>
                <c:pt idx="69">
                  <c:v>14.617975499544007</c:v>
                </c:pt>
                <c:pt idx="70">
                  <c:v>14.605531834941967</c:v>
                </c:pt>
                <c:pt idx="71">
                  <c:v>14.650956505986937</c:v>
                </c:pt>
                <c:pt idx="72">
                  <c:v>14.625509359197203</c:v>
                </c:pt>
                <c:pt idx="73">
                  <c:v>14.600438496792066</c:v>
                </c:pt>
                <c:pt idx="74">
                  <c:v>14.644950753688402</c:v>
                </c:pt>
                <c:pt idx="75">
                  <c:v>14.669420626307438</c:v>
                </c:pt>
                <c:pt idx="76">
                  <c:v>14.605932485832042</c:v>
                </c:pt>
                <c:pt idx="77">
                  <c:v>14.669402755908205</c:v>
                </c:pt>
                <c:pt idx="78">
                  <c:v>14.654446884955467</c:v>
                </c:pt>
                <c:pt idx="79">
                  <c:v>14.564877493824627</c:v>
                </c:pt>
                <c:pt idx="80">
                  <c:v>14.618914598642505</c:v>
                </c:pt>
                <c:pt idx="81">
                  <c:v>14.691384885594363</c:v>
                </c:pt>
                <c:pt idx="82">
                  <c:v>14.654860020206401</c:v>
                </c:pt>
                <c:pt idx="83">
                  <c:v>14.59542593346183</c:v>
                </c:pt>
                <c:pt idx="84">
                  <c:v>14.644896330962784</c:v>
                </c:pt>
                <c:pt idx="85">
                  <c:v>14.644842166811213</c:v>
                </c:pt>
                <c:pt idx="86">
                  <c:v>14.632404982085609</c:v>
                </c:pt>
                <c:pt idx="87">
                  <c:v>14.689356749528601</c:v>
                </c:pt>
                <c:pt idx="88">
                  <c:v>14.67982431350124</c:v>
                </c:pt>
                <c:pt idx="89">
                  <c:v>14.66533887943459</c:v>
                </c:pt>
                <c:pt idx="90">
                  <c:v>14.734384411757734</c:v>
                </c:pt>
                <c:pt idx="91">
                  <c:v>14.656806080421557</c:v>
                </c:pt>
                <c:pt idx="92">
                  <c:v>14.749320249001958</c:v>
                </c:pt>
                <c:pt idx="93">
                  <c:v>14.735361936899265</c:v>
                </c:pt>
                <c:pt idx="94">
                  <c:v>14.627301998872225</c:v>
                </c:pt>
                <c:pt idx="95">
                  <c:v>14.734283368623315</c:v>
                </c:pt>
                <c:pt idx="96">
                  <c:v>14.668794338057847</c:v>
                </c:pt>
                <c:pt idx="97">
                  <c:v>14.688774548711987</c:v>
                </c:pt>
                <c:pt idx="98">
                  <c:v>14.731286513785495</c:v>
                </c:pt>
                <c:pt idx="99">
                  <c:v>14.683756281716459</c:v>
                </c:pt>
                <c:pt idx="100">
                  <c:v>14.646265944109464</c:v>
                </c:pt>
                <c:pt idx="101">
                  <c:v>14.67673839536981</c:v>
                </c:pt>
                <c:pt idx="102">
                  <c:v>14.715686048198732</c:v>
                </c:pt>
                <c:pt idx="103">
                  <c:v>14.605245374546605</c:v>
                </c:pt>
                <c:pt idx="104">
                  <c:v>14.702668195633873</c:v>
                </c:pt>
                <c:pt idx="105">
                  <c:v>14.625659239799017</c:v>
                </c:pt>
                <c:pt idx="106">
                  <c:v>14.609641353916555</c:v>
                </c:pt>
                <c:pt idx="107">
                  <c:v>14.651622326475938</c:v>
                </c:pt>
                <c:pt idx="108">
                  <c:v>14.47499860351229</c:v>
                </c:pt>
                <c:pt idx="109">
                  <c:v>14.43846802483593</c:v>
                </c:pt>
                <c:pt idx="110">
                  <c:v>14.567502075290829</c:v>
                </c:pt>
                <c:pt idx="111">
                  <c:v>14.428446375125894</c:v>
                </c:pt>
                <c:pt idx="112">
                  <c:v>14.497476960025168</c:v>
                </c:pt>
                <c:pt idx="113">
                  <c:v>14.422954122802713</c:v>
                </c:pt>
                <c:pt idx="114">
                  <c:v>14.404428523704851</c:v>
                </c:pt>
                <c:pt idx="115">
                  <c:v>14.443458313952199</c:v>
                </c:pt>
                <c:pt idx="116">
                  <c:v>14.331902039225426</c:v>
                </c:pt>
                <c:pt idx="117">
                  <c:v>14.347383325806959</c:v>
                </c:pt>
                <c:pt idx="118">
                  <c:v>14.322865162970595</c:v>
                </c:pt>
                <c:pt idx="119">
                  <c:v>14.365345724610572</c:v>
                </c:pt>
                <c:pt idx="120">
                  <c:v>14.291847295225315</c:v>
                </c:pt>
                <c:pt idx="121">
                  <c:v>14.42730964300981</c:v>
                </c:pt>
                <c:pt idx="122">
                  <c:v>14.406291792241273</c:v>
                </c:pt>
                <c:pt idx="123">
                  <c:v>14.284761759329301</c:v>
                </c:pt>
                <c:pt idx="124">
                  <c:v>14.271237101055217</c:v>
                </c:pt>
                <c:pt idx="125">
                  <c:v>14.27974389207802</c:v>
                </c:pt>
                <c:pt idx="126">
                  <c:v>14.32721925063285</c:v>
                </c:pt>
                <c:pt idx="127">
                  <c:v>14.281725644760558</c:v>
                </c:pt>
                <c:pt idx="128">
                  <c:v>14.340201400295664</c:v>
                </c:pt>
                <c:pt idx="129">
                  <c:v>14.328183170251986</c:v>
                </c:pt>
                <c:pt idx="130">
                  <c:v>14.326110630749959</c:v>
                </c:pt>
                <c:pt idx="131">
                  <c:v>14.30809240114863</c:v>
                </c:pt>
                <c:pt idx="132">
                  <c:v>14.342074171636138</c:v>
                </c:pt>
                <c:pt idx="133">
                  <c:v>14.34205556243377</c:v>
                </c:pt>
                <c:pt idx="134">
                  <c:v>14.351037712877666</c:v>
                </c:pt>
                <c:pt idx="135">
                  <c:v>14.389011888138741</c:v>
                </c:pt>
                <c:pt idx="136">
                  <c:v>14.581878209987243</c:v>
                </c:pt>
                <c:pt idx="137">
                  <c:v>14.628860361277379</c:v>
                </c:pt>
                <c:pt idx="138">
                  <c:v>14.650842512652677</c:v>
                </c:pt>
              </c:numCache>
            </c:numRef>
          </c:yVal>
          <c:smooth val="1"/>
        </c:ser>
        <c:axId val="54005820"/>
        <c:axId val="16290333"/>
      </c:scatterChart>
      <c:valAx>
        <c:axId val="540058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Phase (P=0.9259d)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16290333"/>
        <c:crosses val="autoZero"/>
        <c:crossBetween val="midCat"/>
        <c:dispUnits/>
      </c:valAx>
      <c:valAx>
        <c:axId val="162903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00582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Encke. Fernandez et al Aug 2001 data. Rmag(1,1,a)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'Data Aug 2001'!$N$2:$N$140</c:f>
              <c:numCache>
                <c:ptCount val="139"/>
                <c:pt idx="0">
                  <c:v>0.0019438444924404497</c:v>
                </c:pt>
                <c:pt idx="1">
                  <c:v>0.006047516198703917</c:v>
                </c:pt>
                <c:pt idx="2">
                  <c:v>0.00993520518358526</c:v>
                </c:pt>
                <c:pt idx="3">
                  <c:v>0.011231101511879116</c:v>
                </c:pt>
                <c:pt idx="4">
                  <c:v>0.016198704103670636</c:v>
                </c:pt>
                <c:pt idx="5">
                  <c:v>0.02634989200863913</c:v>
                </c:pt>
                <c:pt idx="6">
                  <c:v>0.03650107991360674</c:v>
                </c:pt>
                <c:pt idx="7">
                  <c:v>0.0388768898488121</c:v>
                </c:pt>
                <c:pt idx="8">
                  <c:v>0.04686825053995669</c:v>
                </c:pt>
                <c:pt idx="9">
                  <c:v>0.05032397408207334</c:v>
                </c:pt>
                <c:pt idx="10">
                  <c:v>0.055075593952483626</c:v>
                </c:pt>
                <c:pt idx="11">
                  <c:v>0.05745140388768899</c:v>
                </c:pt>
                <c:pt idx="12">
                  <c:v>0.062203023758099274</c:v>
                </c:pt>
                <c:pt idx="13">
                  <c:v>0.06652267818574487</c:v>
                </c:pt>
                <c:pt idx="14">
                  <c:v>0.06760259179265571</c:v>
                </c:pt>
                <c:pt idx="15">
                  <c:v>0.07343412526997839</c:v>
                </c:pt>
                <c:pt idx="16">
                  <c:v>0.08466522678185706</c:v>
                </c:pt>
                <c:pt idx="17">
                  <c:v>0.08639308855291561</c:v>
                </c:pt>
                <c:pt idx="18">
                  <c:v>0.09827213822894176</c:v>
                </c:pt>
                <c:pt idx="19">
                  <c:v>0.11101511879049619</c:v>
                </c:pt>
                <c:pt idx="20">
                  <c:v>0.11619870410367183</c:v>
                </c:pt>
                <c:pt idx="21">
                  <c:v>0.12246220302375788</c:v>
                </c:pt>
                <c:pt idx="22">
                  <c:v>0.12354211663066916</c:v>
                </c:pt>
                <c:pt idx="23">
                  <c:v>0.12807775377969755</c:v>
                </c:pt>
                <c:pt idx="24">
                  <c:v>0.13390928725701912</c:v>
                </c:pt>
                <c:pt idx="25">
                  <c:v>0.13498920086393085</c:v>
                </c:pt>
                <c:pt idx="26">
                  <c:v>0.14017278617710582</c:v>
                </c:pt>
                <c:pt idx="27">
                  <c:v>0.14406047516198672</c:v>
                </c:pt>
                <c:pt idx="28">
                  <c:v>0.145140388768898</c:v>
                </c:pt>
                <c:pt idx="29">
                  <c:v>0.15205183585313176</c:v>
                </c:pt>
                <c:pt idx="30">
                  <c:v>0.15421166306695433</c:v>
                </c:pt>
                <c:pt idx="31">
                  <c:v>0.15680345572354204</c:v>
                </c:pt>
                <c:pt idx="32">
                  <c:v>0.16436285097192216</c:v>
                </c:pt>
                <c:pt idx="33">
                  <c:v>0.1678185745140386</c:v>
                </c:pt>
                <c:pt idx="34">
                  <c:v>0.1734341252699778</c:v>
                </c:pt>
                <c:pt idx="35">
                  <c:v>0.17710583153347725</c:v>
                </c:pt>
                <c:pt idx="36">
                  <c:v>0.18358531317494542</c:v>
                </c:pt>
                <c:pt idx="37">
                  <c:v>0.18876889848812084</c:v>
                </c:pt>
                <c:pt idx="38">
                  <c:v>0.19373650107991391</c:v>
                </c:pt>
                <c:pt idx="39">
                  <c:v>0.20021598272138208</c:v>
                </c:pt>
                <c:pt idx="40">
                  <c:v>0.20453563714902767</c:v>
                </c:pt>
                <c:pt idx="41">
                  <c:v>0.21295896328293717</c:v>
                </c:pt>
                <c:pt idx="42">
                  <c:v>0.22570194384449227</c:v>
                </c:pt>
                <c:pt idx="43">
                  <c:v>0.23153347732181384</c:v>
                </c:pt>
                <c:pt idx="44">
                  <c:v>0.23585313174945988</c:v>
                </c:pt>
                <c:pt idx="45">
                  <c:v>0.2419006479481638</c:v>
                </c:pt>
                <c:pt idx="46">
                  <c:v>0.24600431965442748</c:v>
                </c:pt>
                <c:pt idx="47">
                  <c:v>0.24838012958963263</c:v>
                </c:pt>
                <c:pt idx="48">
                  <c:v>0.24946004319654413</c:v>
                </c:pt>
                <c:pt idx="49">
                  <c:v>0.25205183585313184</c:v>
                </c:pt>
                <c:pt idx="50">
                  <c:v>0.2561555075593951</c:v>
                </c:pt>
                <c:pt idx="51">
                  <c:v>0.2593952483801294</c:v>
                </c:pt>
                <c:pt idx="52">
                  <c:v>0.2602591792656588</c:v>
                </c:pt>
                <c:pt idx="53">
                  <c:v>0.26241900647948135</c:v>
                </c:pt>
                <c:pt idx="54">
                  <c:v>0.269546436285097</c:v>
                </c:pt>
                <c:pt idx="55">
                  <c:v>0.27213822894168427</c:v>
                </c:pt>
                <c:pt idx="56">
                  <c:v>0.2721382289416845</c:v>
                </c:pt>
                <c:pt idx="57">
                  <c:v>0.2796976241900637</c:v>
                </c:pt>
                <c:pt idx="58">
                  <c:v>0.2822894168466519</c:v>
                </c:pt>
                <c:pt idx="59">
                  <c:v>0.2838012958963283</c:v>
                </c:pt>
                <c:pt idx="60">
                  <c:v>0.29006479481641456</c:v>
                </c:pt>
                <c:pt idx="61">
                  <c:v>0.2928725701943842</c:v>
                </c:pt>
                <c:pt idx="62">
                  <c:v>0.29654427645788317</c:v>
                </c:pt>
                <c:pt idx="63">
                  <c:v>0.3032397408207341</c:v>
                </c:pt>
                <c:pt idx="64">
                  <c:v>0.3138228941684664</c:v>
                </c:pt>
                <c:pt idx="65">
                  <c:v>0.3203023758099355</c:v>
                </c:pt>
                <c:pt idx="66">
                  <c:v>0.33153347732181393</c:v>
                </c:pt>
                <c:pt idx="67">
                  <c:v>0.3393088552915766</c:v>
                </c:pt>
                <c:pt idx="68">
                  <c:v>0.3419006479481639</c:v>
                </c:pt>
                <c:pt idx="69">
                  <c:v>0.3509719222462202</c:v>
                </c:pt>
                <c:pt idx="70">
                  <c:v>0.3520518358531315</c:v>
                </c:pt>
                <c:pt idx="71">
                  <c:v>0.3583153347732173</c:v>
                </c:pt>
                <c:pt idx="72">
                  <c:v>0.3626349892008638</c:v>
                </c:pt>
                <c:pt idx="73">
                  <c:v>0.3684665226781849</c:v>
                </c:pt>
                <c:pt idx="74">
                  <c:v>0.3969762419006475</c:v>
                </c:pt>
                <c:pt idx="75">
                  <c:v>0.4071274298056151</c:v>
                </c:pt>
                <c:pt idx="76">
                  <c:v>0.41792656587472976</c:v>
                </c:pt>
                <c:pt idx="77">
                  <c:v>0.4755939524838011</c:v>
                </c:pt>
                <c:pt idx="78">
                  <c:v>0.48228941684665205</c:v>
                </c:pt>
                <c:pt idx="79">
                  <c:v>0.4861771058315334</c:v>
                </c:pt>
                <c:pt idx="80">
                  <c:v>0.4946004319654431</c:v>
                </c:pt>
                <c:pt idx="81">
                  <c:v>0.5004319654427647</c:v>
                </c:pt>
                <c:pt idx="82">
                  <c:v>0.5008639308855285</c:v>
                </c:pt>
                <c:pt idx="83">
                  <c:v>0.5047516198704098</c:v>
                </c:pt>
                <c:pt idx="84">
                  <c:v>0.5110151187904965</c:v>
                </c:pt>
                <c:pt idx="85">
                  <c:v>0.5304535637149028</c:v>
                </c:pt>
                <c:pt idx="86">
                  <c:v>0.5304535637149028</c:v>
                </c:pt>
                <c:pt idx="87">
                  <c:v>0.5514038876889851</c:v>
                </c:pt>
                <c:pt idx="88">
                  <c:v>0.5518358531317498</c:v>
                </c:pt>
                <c:pt idx="89">
                  <c:v>0.5615550755939527</c:v>
                </c:pt>
                <c:pt idx="90">
                  <c:v>0.5723542116630664</c:v>
                </c:pt>
                <c:pt idx="91">
                  <c:v>0.582505399568034</c:v>
                </c:pt>
                <c:pt idx="92">
                  <c:v>0.6101511879049673</c:v>
                </c:pt>
                <c:pt idx="93">
                  <c:v>0.6136069114470839</c:v>
                </c:pt>
                <c:pt idx="94">
                  <c:v>0.6203023758099349</c:v>
                </c:pt>
                <c:pt idx="95">
                  <c:v>0.6237580993520515</c:v>
                </c:pt>
                <c:pt idx="96">
                  <c:v>0.6306695464362857</c:v>
                </c:pt>
                <c:pt idx="97">
                  <c:v>0.6339092872570191</c:v>
                </c:pt>
                <c:pt idx="98">
                  <c:v>0.6442764578833691</c:v>
                </c:pt>
                <c:pt idx="99">
                  <c:v>0.6831533477321814</c:v>
                </c:pt>
                <c:pt idx="100">
                  <c:v>0.6855291576673856</c:v>
                </c:pt>
                <c:pt idx="101">
                  <c:v>0.6954643628509719</c:v>
                </c:pt>
                <c:pt idx="102">
                  <c:v>0.6958963282937365</c:v>
                </c:pt>
                <c:pt idx="103">
                  <c:v>0.7062634989200864</c:v>
                </c:pt>
                <c:pt idx="104">
                  <c:v>0.7079913606911447</c:v>
                </c:pt>
                <c:pt idx="105">
                  <c:v>0.7168466522678187</c:v>
                </c:pt>
                <c:pt idx="106">
                  <c:v>0.7181425485961123</c:v>
                </c:pt>
                <c:pt idx="107">
                  <c:v>0.7269978401727855</c:v>
                </c:pt>
                <c:pt idx="108">
                  <c:v>0.7416846652267814</c:v>
                </c:pt>
                <c:pt idx="109">
                  <c:v>0.7488120950323974</c:v>
                </c:pt>
                <c:pt idx="110">
                  <c:v>0.7602591792656587</c:v>
                </c:pt>
                <c:pt idx="111">
                  <c:v>0.7712742980561554</c:v>
                </c:pt>
                <c:pt idx="112">
                  <c:v>0.7842332613390928</c:v>
                </c:pt>
                <c:pt idx="113">
                  <c:v>0.7969762419006479</c:v>
                </c:pt>
                <c:pt idx="114">
                  <c:v>0.8095032397408207</c:v>
                </c:pt>
                <c:pt idx="115">
                  <c:v>0.8177105831533478</c:v>
                </c:pt>
                <c:pt idx="116">
                  <c:v>0.8220302375809935</c:v>
                </c:pt>
                <c:pt idx="117">
                  <c:v>0.8278617710583145</c:v>
                </c:pt>
                <c:pt idx="118">
                  <c:v>0.8362850971922245</c:v>
                </c:pt>
                <c:pt idx="119">
                  <c:v>0.838012958963283</c:v>
                </c:pt>
                <c:pt idx="120">
                  <c:v>0.8425485961123109</c:v>
                </c:pt>
                <c:pt idx="121">
                  <c:v>0.8542116630669541</c:v>
                </c:pt>
                <c:pt idx="122">
                  <c:v>0.8656587473002157</c:v>
                </c:pt>
                <c:pt idx="123">
                  <c:v>0.8926565874730021</c:v>
                </c:pt>
                <c:pt idx="124">
                  <c:v>0.9047516198704103</c:v>
                </c:pt>
                <c:pt idx="125">
                  <c:v>0.916414686825054</c:v>
                </c:pt>
                <c:pt idx="126">
                  <c:v>0.9177105831533474</c:v>
                </c:pt>
                <c:pt idx="127">
                  <c:v>0.9282937365010799</c:v>
                </c:pt>
                <c:pt idx="128">
                  <c:v>0.9298056155507557</c:v>
                </c:pt>
                <c:pt idx="129">
                  <c:v>0.9408207343412526</c:v>
                </c:pt>
                <c:pt idx="130">
                  <c:v>0.9423326133909287</c:v>
                </c:pt>
                <c:pt idx="131">
                  <c:v>0.9533477321814254</c:v>
                </c:pt>
                <c:pt idx="132">
                  <c:v>0.9546436285097193</c:v>
                </c:pt>
                <c:pt idx="133">
                  <c:v>0.9647948164146868</c:v>
                </c:pt>
                <c:pt idx="134">
                  <c:v>0.9758099352051834</c:v>
                </c:pt>
                <c:pt idx="135">
                  <c:v>0.9766738660907127</c:v>
                </c:pt>
                <c:pt idx="136">
                  <c:v>0.9868250539956804</c:v>
                </c:pt>
                <c:pt idx="137">
                  <c:v>0.9885529157667386</c:v>
                </c:pt>
                <c:pt idx="138">
                  <c:v>0.9982721382289417</c:v>
                </c:pt>
              </c:numCache>
            </c:numRef>
          </c:xVal>
          <c:yVal>
            <c:numRef>
              <c:f>'Data Aug 2001'!$O$2:$O$140</c:f>
              <c:numCache>
                <c:ptCount val="139"/>
                <c:pt idx="0">
                  <c:v>14.614881559701615</c:v>
                </c:pt>
                <c:pt idx="1">
                  <c:v>14.696825204577934</c:v>
                </c:pt>
                <c:pt idx="2">
                  <c:v>14.649341250461969</c:v>
                </c:pt>
                <c:pt idx="3">
                  <c:v>14.681865177528257</c:v>
                </c:pt>
                <c:pt idx="4">
                  <c:v>14.668807332245365</c:v>
                </c:pt>
                <c:pt idx="5">
                  <c:v>14.637789459998203</c:v>
                </c:pt>
                <c:pt idx="6">
                  <c:v>14.629771587836453</c:v>
                </c:pt>
                <c:pt idx="7">
                  <c:v>14.65981641241387</c:v>
                </c:pt>
                <c:pt idx="8">
                  <c:v>14.613753335504098</c:v>
                </c:pt>
                <c:pt idx="9">
                  <c:v>14.661796220794917</c:v>
                </c:pt>
                <c:pt idx="10">
                  <c:v>14.632261701515263</c:v>
                </c:pt>
                <c:pt idx="11">
                  <c:v>14.609734703006701</c:v>
                </c:pt>
                <c:pt idx="12">
                  <c:v>14.65577526734339</c:v>
                </c:pt>
                <c:pt idx="13">
                  <c:v>14.64124152908486</c:v>
                </c:pt>
                <c:pt idx="14">
                  <c:v>14.625716831106626</c:v>
                </c:pt>
                <c:pt idx="15">
                  <c:v>14.70975545691541</c:v>
                </c:pt>
                <c:pt idx="16">
                  <c:v>14.642209557908659</c:v>
                </c:pt>
                <c:pt idx="17">
                  <c:v>14.559732598859723</c:v>
                </c:pt>
                <c:pt idx="18">
                  <c:v>14.606185579705905</c:v>
                </c:pt>
                <c:pt idx="19">
                  <c:v>14.545163124068154</c:v>
                </c:pt>
                <c:pt idx="20">
                  <c:v>14.645680025862035</c:v>
                </c:pt>
                <c:pt idx="21">
                  <c:v>14.631142952169567</c:v>
                </c:pt>
                <c:pt idx="22">
                  <c:v>14.604618347061693</c:v>
                </c:pt>
                <c:pt idx="23">
                  <c:v>14.60765907306176</c:v>
                </c:pt>
                <c:pt idx="24">
                  <c:v>14.622600095477216</c:v>
                </c:pt>
                <c:pt idx="25">
                  <c:v>14.708120877386381</c:v>
                </c:pt>
                <c:pt idx="26">
                  <c:v>14.636637739422135</c:v>
                </c:pt>
                <c:pt idx="27">
                  <c:v>14.597582224220393</c:v>
                </c:pt>
                <c:pt idx="28">
                  <c:v>14.750102989295604</c:v>
                </c:pt>
                <c:pt idx="29">
                  <c:v>14.691616786858859</c:v>
                </c:pt>
                <c:pt idx="30">
                  <c:v>14.573564353048969</c:v>
                </c:pt>
                <c:pt idx="31">
                  <c:v>14.606082437126734</c:v>
                </c:pt>
                <c:pt idx="32">
                  <c:v>14.589595072508104</c:v>
                </c:pt>
                <c:pt idx="33">
                  <c:v>14.67206302684875</c:v>
                </c:pt>
                <c:pt idx="34">
                  <c:v>14.650011207692394</c:v>
                </c:pt>
                <c:pt idx="35">
                  <c:v>14.61257259638315</c:v>
                </c:pt>
                <c:pt idx="36">
                  <c:v>14.632993353575593</c:v>
                </c:pt>
                <c:pt idx="37">
                  <c:v>14.616552025132986</c:v>
                </c:pt>
                <c:pt idx="38">
                  <c:v>14.617975499544007</c:v>
                </c:pt>
                <c:pt idx="39">
                  <c:v>14.605531834941967</c:v>
                </c:pt>
                <c:pt idx="40">
                  <c:v>14.650956505986937</c:v>
                </c:pt>
                <c:pt idx="41">
                  <c:v>14.625509359197203</c:v>
                </c:pt>
                <c:pt idx="42">
                  <c:v>14.600438496792066</c:v>
                </c:pt>
                <c:pt idx="43">
                  <c:v>14.644950753688402</c:v>
                </c:pt>
                <c:pt idx="44">
                  <c:v>14.669420626307438</c:v>
                </c:pt>
                <c:pt idx="45">
                  <c:v>14.605932485832042</c:v>
                </c:pt>
                <c:pt idx="46">
                  <c:v>14.669402755908205</c:v>
                </c:pt>
                <c:pt idx="47">
                  <c:v>14.654446884955467</c:v>
                </c:pt>
                <c:pt idx="48">
                  <c:v>14.564877493824627</c:v>
                </c:pt>
                <c:pt idx="49">
                  <c:v>14.618914598642505</c:v>
                </c:pt>
                <c:pt idx="50">
                  <c:v>14.691384885594363</c:v>
                </c:pt>
                <c:pt idx="51">
                  <c:v>14.654860020206401</c:v>
                </c:pt>
                <c:pt idx="52">
                  <c:v>14.59542593346183</c:v>
                </c:pt>
                <c:pt idx="53">
                  <c:v>14.644896330962784</c:v>
                </c:pt>
                <c:pt idx="54">
                  <c:v>14.644842166811213</c:v>
                </c:pt>
                <c:pt idx="55">
                  <c:v>14.689356749528601</c:v>
                </c:pt>
                <c:pt idx="56">
                  <c:v>14.632404982085609</c:v>
                </c:pt>
                <c:pt idx="57">
                  <c:v>14.67982431350124</c:v>
                </c:pt>
                <c:pt idx="58">
                  <c:v>14.66533887943459</c:v>
                </c:pt>
                <c:pt idx="59">
                  <c:v>14.734384411757734</c:v>
                </c:pt>
                <c:pt idx="60">
                  <c:v>14.656806080421557</c:v>
                </c:pt>
                <c:pt idx="61">
                  <c:v>14.749320249001958</c:v>
                </c:pt>
                <c:pt idx="62">
                  <c:v>14.735361936899265</c:v>
                </c:pt>
                <c:pt idx="63">
                  <c:v>14.627301998872225</c:v>
                </c:pt>
                <c:pt idx="64">
                  <c:v>14.734283368623315</c:v>
                </c:pt>
                <c:pt idx="65">
                  <c:v>14.668794338057847</c:v>
                </c:pt>
                <c:pt idx="66">
                  <c:v>14.688774548711987</c:v>
                </c:pt>
                <c:pt idx="67">
                  <c:v>14.731286513785495</c:v>
                </c:pt>
                <c:pt idx="68">
                  <c:v>14.683756281716459</c:v>
                </c:pt>
                <c:pt idx="69">
                  <c:v>14.646265944109464</c:v>
                </c:pt>
                <c:pt idx="70">
                  <c:v>14.67673839536981</c:v>
                </c:pt>
                <c:pt idx="71">
                  <c:v>14.715686048198732</c:v>
                </c:pt>
                <c:pt idx="72">
                  <c:v>14.605245374546605</c:v>
                </c:pt>
                <c:pt idx="73">
                  <c:v>14.702668195633873</c:v>
                </c:pt>
                <c:pt idx="74">
                  <c:v>14.625659239799017</c:v>
                </c:pt>
                <c:pt idx="75">
                  <c:v>14.609641353916555</c:v>
                </c:pt>
                <c:pt idx="76">
                  <c:v>14.651622326475938</c:v>
                </c:pt>
                <c:pt idx="77">
                  <c:v>14.47499860351229</c:v>
                </c:pt>
                <c:pt idx="78">
                  <c:v>14.43846802483593</c:v>
                </c:pt>
                <c:pt idx="79">
                  <c:v>14.567502075290829</c:v>
                </c:pt>
                <c:pt idx="80">
                  <c:v>14.428446375125894</c:v>
                </c:pt>
                <c:pt idx="81">
                  <c:v>14.497476960025168</c:v>
                </c:pt>
                <c:pt idx="82">
                  <c:v>14.422954122802713</c:v>
                </c:pt>
                <c:pt idx="83">
                  <c:v>14.404428523704851</c:v>
                </c:pt>
                <c:pt idx="84">
                  <c:v>14.443458313952199</c:v>
                </c:pt>
                <c:pt idx="85">
                  <c:v>14.331902039225426</c:v>
                </c:pt>
                <c:pt idx="86">
                  <c:v>14.347383325806959</c:v>
                </c:pt>
                <c:pt idx="87">
                  <c:v>14.322865162970595</c:v>
                </c:pt>
                <c:pt idx="88">
                  <c:v>14.365345724610572</c:v>
                </c:pt>
                <c:pt idx="89">
                  <c:v>14.291847295225315</c:v>
                </c:pt>
                <c:pt idx="90">
                  <c:v>14.42730964300981</c:v>
                </c:pt>
                <c:pt idx="91">
                  <c:v>14.406291792241273</c:v>
                </c:pt>
                <c:pt idx="92">
                  <c:v>14.284761759329301</c:v>
                </c:pt>
                <c:pt idx="93">
                  <c:v>14.271237101055217</c:v>
                </c:pt>
                <c:pt idx="94">
                  <c:v>14.27974389207802</c:v>
                </c:pt>
                <c:pt idx="95">
                  <c:v>14.32721925063285</c:v>
                </c:pt>
                <c:pt idx="96">
                  <c:v>14.281725644760558</c:v>
                </c:pt>
                <c:pt idx="97">
                  <c:v>14.340201400295664</c:v>
                </c:pt>
                <c:pt idx="98">
                  <c:v>14.328183170251986</c:v>
                </c:pt>
                <c:pt idx="99">
                  <c:v>14.32744393085635</c:v>
                </c:pt>
                <c:pt idx="100">
                  <c:v>14.326110630749959</c:v>
                </c:pt>
                <c:pt idx="101">
                  <c:v>14.261422211700573</c:v>
                </c:pt>
                <c:pt idx="102">
                  <c:v>14.30809240114863</c:v>
                </c:pt>
                <c:pt idx="103">
                  <c:v>14.342074171636138</c:v>
                </c:pt>
                <c:pt idx="104">
                  <c:v>14.271400111636504</c:v>
                </c:pt>
                <c:pt idx="105">
                  <c:v>14.34205556243377</c:v>
                </c:pt>
                <c:pt idx="106">
                  <c:v>14.295382203059729</c:v>
                </c:pt>
                <c:pt idx="107">
                  <c:v>14.351037712877666</c:v>
                </c:pt>
                <c:pt idx="108">
                  <c:v>14.389011888138741</c:v>
                </c:pt>
                <c:pt idx="109">
                  <c:v>14.320328096817013</c:v>
                </c:pt>
                <c:pt idx="110">
                  <c:v>14.364307902434154</c:v>
                </c:pt>
                <c:pt idx="111">
                  <c:v>14.36928847020647</c:v>
                </c:pt>
                <c:pt idx="112">
                  <c:v>14.405265608891462</c:v>
                </c:pt>
                <c:pt idx="113">
                  <c:v>14.456243128734696</c:v>
                </c:pt>
                <c:pt idx="114">
                  <c:v>14.455221029729307</c:v>
                </c:pt>
                <c:pt idx="115">
                  <c:v>14.581878209987243</c:v>
                </c:pt>
                <c:pt idx="116">
                  <c:v>14.561198930854552</c:v>
                </c:pt>
                <c:pt idx="117">
                  <c:v>14.628860361277379</c:v>
                </c:pt>
                <c:pt idx="118">
                  <c:v>14.568173784018049</c:v>
                </c:pt>
                <c:pt idx="119">
                  <c:v>14.650842512652677</c:v>
                </c:pt>
                <c:pt idx="120">
                  <c:v>14.636636243387878</c:v>
                </c:pt>
                <c:pt idx="121">
                  <c:v>14.74561568828773</c:v>
                </c:pt>
                <c:pt idx="122">
                  <c:v>14.541595513947469</c:v>
                </c:pt>
                <c:pt idx="123">
                  <c:v>14.763074341367172</c:v>
                </c:pt>
                <c:pt idx="124">
                  <c:v>14.765053005357625</c:v>
                </c:pt>
                <c:pt idx="125">
                  <c:v>14.728032431463749</c:v>
                </c:pt>
                <c:pt idx="126">
                  <c:v>14.747503779169278</c:v>
                </c:pt>
                <c:pt idx="127">
                  <c:v>14.74001147668823</c:v>
                </c:pt>
                <c:pt idx="128">
                  <c:v>14.744482463526463</c:v>
                </c:pt>
                <c:pt idx="129">
                  <c:v>14.752989379052194</c:v>
                </c:pt>
                <c:pt idx="130">
                  <c:v>14.706460386738794</c:v>
                </c:pt>
                <c:pt idx="131">
                  <c:v>14.71996728154678</c:v>
                </c:pt>
                <c:pt idx="132">
                  <c:v>14.680438690712393</c:v>
                </c:pt>
                <c:pt idx="133">
                  <c:v>14.692947089112945</c:v>
                </c:pt>
                <c:pt idx="134">
                  <c:v>14.64740138906655</c:v>
                </c:pt>
                <c:pt idx="135">
                  <c:v>14.732926134815788</c:v>
                </c:pt>
                <c:pt idx="136">
                  <c:v>14.69038197713277</c:v>
                </c:pt>
                <c:pt idx="137">
                  <c:v>14.789905180636087</c:v>
                </c:pt>
                <c:pt idx="138">
                  <c:v>14.68636180405347</c:v>
                </c:pt>
              </c:numCache>
            </c:numRef>
          </c:yVal>
          <c:smooth val="1"/>
        </c:ser>
        <c:axId val="12395270"/>
        <c:axId val="44448567"/>
      </c:scatterChart>
      <c:valAx>
        <c:axId val="12395270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Phase (P=0.4630 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44448567"/>
        <c:crosses val="autoZero"/>
        <c:crossBetween val="midCat"/>
        <c:dispUnits/>
      </c:valAx>
      <c:valAx>
        <c:axId val="444485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Rmag(1,1,a)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1239527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Encke: Fernandez Aug 2001 R mag(1,1,a)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'Data Aug 2001'!$H$1</c:f>
              <c:strCache>
                <c:ptCount val="1"/>
                <c:pt idx="0">
                  <c:v>R mag(1,1,a)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'Data Aug 2001'!$G$2:$G$140</c:f>
              <c:numCache>
                <c:ptCount val="139"/>
                <c:pt idx="0">
                  <c:v>2131.816300000064</c:v>
                </c:pt>
                <c:pt idx="1">
                  <c:v>2131.82200000016</c:v>
                </c:pt>
                <c:pt idx="2">
                  <c:v>2131.8278000000864</c:v>
                </c:pt>
                <c:pt idx="3">
                  <c:v>2131.8325000000186</c:v>
                </c:pt>
                <c:pt idx="4">
                  <c:v>2131.846700000111</c:v>
                </c:pt>
                <c:pt idx="5">
                  <c:v>2131.8519999999553</c:v>
                </c:pt>
                <c:pt idx="6">
                  <c:v>2131.8571000001393</c:v>
                </c:pt>
                <c:pt idx="7">
                  <c:v>2131.8631000001915</c:v>
                </c:pt>
                <c:pt idx="8">
                  <c:v>2131.868999999948</c:v>
                </c:pt>
                <c:pt idx="9">
                  <c:v>2131.874799999874</c:v>
                </c:pt>
                <c:pt idx="10">
                  <c:v>2131.8805999998003</c:v>
                </c:pt>
                <c:pt idx="11">
                  <c:v>2131.88720000023</c:v>
                </c:pt>
                <c:pt idx="12">
                  <c:v>2131.913300000131</c:v>
                </c:pt>
                <c:pt idx="13">
                  <c:v>2131.9188999999315</c:v>
                </c:pt>
                <c:pt idx="14">
                  <c:v>2131.9243000000715</c:v>
                </c:pt>
                <c:pt idx="15">
                  <c:v>2131.9298000000417</c:v>
                </c:pt>
                <c:pt idx="16">
                  <c:v>2131.935599999968</c:v>
                </c:pt>
                <c:pt idx="17">
                  <c:v>2131.941399999894</c:v>
                </c:pt>
                <c:pt idx="18">
                  <c:v>2131.946700000204</c:v>
                </c:pt>
                <c:pt idx="19">
                  <c:v>2131.9522000001743</c:v>
                </c:pt>
                <c:pt idx="20">
                  <c:v>2131.9577000001445</c:v>
                </c:pt>
                <c:pt idx="21">
                  <c:v>2131.963899999857</c:v>
                </c:pt>
                <c:pt idx="22">
                  <c:v>2131.968200000003</c:v>
                </c:pt>
                <c:pt idx="23">
                  <c:v>2131.9810000001453</c:v>
                </c:pt>
                <c:pt idx="24">
                  <c:v>2131.9862999999896</c:v>
                </c:pt>
                <c:pt idx="25">
                  <c:v>2131.9917999999598</c:v>
                </c:pt>
                <c:pt idx="26">
                  <c:v>2131.996999999974</c:v>
                </c:pt>
                <c:pt idx="27">
                  <c:v>2132.003000000026</c:v>
                </c:pt>
                <c:pt idx="28">
                  <c:v>2132.0167999998666</c:v>
                </c:pt>
                <c:pt idx="29">
                  <c:v>2132.022299999837</c:v>
                </c:pt>
                <c:pt idx="30">
                  <c:v>2132.027900000103</c:v>
                </c:pt>
                <c:pt idx="31">
                  <c:v>2132.033400000073</c:v>
                </c:pt>
                <c:pt idx="32">
                  <c:v>2132.039100000169</c:v>
                </c:pt>
                <c:pt idx="33">
                  <c:v>2132.0449999999255</c:v>
                </c:pt>
                <c:pt idx="34">
                  <c:v>2132.0504000000656</c:v>
                </c:pt>
                <c:pt idx="35">
                  <c:v>2132.05569999991</c:v>
                </c:pt>
                <c:pt idx="36">
                  <c:v>2132.061600000132</c:v>
                </c:pt>
                <c:pt idx="37">
                  <c:v>2132.0780000002123</c:v>
                </c:pt>
                <c:pt idx="38">
                  <c:v>2132.0835000001825</c:v>
                </c:pt>
                <c:pt idx="39">
                  <c:v>2132.0890000001527</c:v>
                </c:pt>
                <c:pt idx="40">
                  <c:v>2132.094399999827</c:v>
                </c:pt>
                <c:pt idx="41">
                  <c:v>2132.100300000049</c:v>
                </c:pt>
                <c:pt idx="42">
                  <c:v>2132.120099999942</c:v>
                </c:pt>
                <c:pt idx="43">
                  <c:v>2132.125500000082</c:v>
                </c:pt>
                <c:pt idx="44">
                  <c:v>2132.130900000222</c:v>
                </c:pt>
                <c:pt idx="45">
                  <c:v>2132.816099999938</c:v>
                </c:pt>
                <c:pt idx="46">
                  <c:v>2132.8215000000782</c:v>
                </c:pt>
                <c:pt idx="47">
                  <c:v>2132.8267999999225</c:v>
                </c:pt>
                <c:pt idx="48">
                  <c:v>2132.8508999999613</c:v>
                </c:pt>
                <c:pt idx="49">
                  <c:v>2132.8565000002272</c:v>
                </c:pt>
                <c:pt idx="50">
                  <c:v>2132.8623000001535</c:v>
                </c:pt>
                <c:pt idx="51">
                  <c:v>2132.867999999784</c:v>
                </c:pt>
                <c:pt idx="52">
                  <c:v>2132.8777999999</c:v>
                </c:pt>
                <c:pt idx="53">
                  <c:v>2132.882900000084</c:v>
                </c:pt>
                <c:pt idx="54">
                  <c:v>2132.8881999999285</c:v>
                </c:pt>
                <c:pt idx="55">
                  <c:v>2132.8936000000685</c:v>
                </c:pt>
                <c:pt idx="56">
                  <c:v>2132.9144999999553</c:v>
                </c:pt>
                <c:pt idx="57">
                  <c:v>2132.9197999997996</c:v>
                </c:pt>
                <c:pt idx="58">
                  <c:v>2132.9281999999657</c:v>
                </c:pt>
                <c:pt idx="59">
                  <c:v>2132.934499999974</c:v>
                </c:pt>
                <c:pt idx="60">
                  <c:v>2132.940400000196</c:v>
                </c:pt>
                <c:pt idx="61">
                  <c:v>2132.9457000000402</c:v>
                </c:pt>
                <c:pt idx="62">
                  <c:v>2132.9514999999665</c:v>
                </c:pt>
                <c:pt idx="63">
                  <c:v>2132.9561999998987</c:v>
                </c:pt>
                <c:pt idx="64">
                  <c:v>2132.9616000000387</c:v>
                </c:pt>
                <c:pt idx="65">
                  <c:v>2132.9667000002228</c:v>
                </c:pt>
                <c:pt idx="66">
                  <c:v>2132.996199999936</c:v>
                </c:pt>
                <c:pt idx="67">
                  <c:v>2133.001000000164</c:v>
                </c:pt>
                <c:pt idx="68">
                  <c:v>2133.005700000096</c:v>
                </c:pt>
                <c:pt idx="69">
                  <c:v>2133.0104999998584</c:v>
                </c:pt>
                <c:pt idx="70">
                  <c:v>2133.037299999967</c:v>
                </c:pt>
                <c:pt idx="71">
                  <c:v>2133.0424999999814</c:v>
                </c:pt>
                <c:pt idx="72">
                  <c:v>2133.0473000002094</c:v>
                </c:pt>
                <c:pt idx="73">
                  <c:v>2133.0520000001416</c:v>
                </c:pt>
                <c:pt idx="74">
                  <c:v>2133.072800000198</c:v>
                </c:pt>
                <c:pt idx="75">
                  <c:v>2133.0775000001304</c:v>
                </c:pt>
                <c:pt idx="76">
                  <c:v>2133.0825000000186</c:v>
                </c:pt>
                <c:pt idx="77">
                  <c:v>2133.1140999998897</c:v>
                </c:pt>
                <c:pt idx="78">
                  <c:v>2133.120699999854</c:v>
                </c:pt>
                <c:pt idx="79">
                  <c:v>2133.125599999912</c:v>
                </c:pt>
                <c:pt idx="80">
                  <c:v>2133.8177999998443</c:v>
                </c:pt>
                <c:pt idx="81">
                  <c:v>2133.8224999997765</c:v>
                </c:pt>
                <c:pt idx="82">
                  <c:v>2133.8272000001743</c:v>
                </c:pt>
                <c:pt idx="83">
                  <c:v>2133.8319000001065</c:v>
                </c:pt>
                <c:pt idx="84">
                  <c:v>2133.836699999869</c:v>
                </c:pt>
                <c:pt idx="85">
                  <c:v>2133.841599999927</c:v>
                </c:pt>
                <c:pt idx="86">
                  <c:v>2133.846299999859</c:v>
                </c:pt>
                <c:pt idx="87">
                  <c:v>2133.8722000001</c:v>
                </c:pt>
                <c:pt idx="88">
                  <c:v>2133.876999999862</c:v>
                </c:pt>
                <c:pt idx="89">
                  <c:v>2133.8816999997944</c:v>
                </c:pt>
                <c:pt idx="90">
                  <c:v>2133.886400000192</c:v>
                </c:pt>
                <c:pt idx="91">
                  <c:v>2133.9194999998435</c:v>
                </c:pt>
                <c:pt idx="92">
                  <c:v>2133.9241999997757</c:v>
                </c:pt>
                <c:pt idx="93">
                  <c:v>2133.9289000001736</c:v>
                </c:pt>
                <c:pt idx="94">
                  <c:v>2133.933600000106</c:v>
                </c:pt>
                <c:pt idx="95">
                  <c:v>2133.941000000108</c:v>
                </c:pt>
                <c:pt idx="96">
                  <c:v>2133.9457000000402</c:v>
                </c:pt>
                <c:pt idx="97">
                  <c:v>2133.9506000000983</c:v>
                </c:pt>
                <c:pt idx="98">
                  <c:v>2133.9553999998607</c:v>
                </c:pt>
                <c:pt idx="99">
                  <c:v>2133.960299999919</c:v>
                </c:pt>
                <c:pt idx="100">
                  <c:v>2134.0351999998093</c:v>
                </c:pt>
                <c:pt idx="101">
                  <c:v>2134.0468999999575</c:v>
                </c:pt>
                <c:pt idx="102">
                  <c:v>2134.060599999968</c:v>
                </c:pt>
                <c:pt idx="103">
                  <c:v>2134.0702999997884</c:v>
                </c:pt>
                <c:pt idx="104">
                  <c:v>2134.0750000001863</c:v>
                </c:pt>
                <c:pt idx="105">
                  <c:v>2134.097500000149</c:v>
                </c:pt>
                <c:pt idx="106">
                  <c:v>2134.102200000081</c:v>
                </c:pt>
                <c:pt idx="107">
                  <c:v>2134.1069999998435</c:v>
                </c:pt>
                <c:pt idx="108">
                  <c:v>2134.8212999999523</c:v>
                </c:pt>
                <c:pt idx="109">
                  <c:v>2134.8259999998845</c:v>
                </c:pt>
                <c:pt idx="110">
                  <c:v>2134.8306999998167</c:v>
                </c:pt>
                <c:pt idx="111">
                  <c:v>2134.8357000001706</c:v>
                </c:pt>
                <c:pt idx="112">
                  <c:v>2134.8565000002272</c:v>
                </c:pt>
                <c:pt idx="113">
                  <c:v>2134.8610999998637</c:v>
                </c:pt>
                <c:pt idx="114">
                  <c:v>2134.865799999796</c:v>
                </c:pt>
                <c:pt idx="115">
                  <c:v>2134.8705000001937</c:v>
                </c:pt>
                <c:pt idx="116">
                  <c:v>2134.875299999956</c:v>
                </c:pt>
                <c:pt idx="117">
                  <c:v>2134.906899999827</c:v>
                </c:pt>
                <c:pt idx="118">
                  <c:v>2134.911600000225</c:v>
                </c:pt>
                <c:pt idx="119">
                  <c:v>2134.964300000109</c:v>
                </c:pt>
                <c:pt idx="120">
                  <c:v>2134.970000000205</c:v>
                </c:pt>
                <c:pt idx="121">
                  <c:v>2134.974700000137</c:v>
                </c:pt>
                <c:pt idx="122">
                  <c:v>2134.9865999999456</c:v>
                </c:pt>
                <c:pt idx="123">
                  <c:v>2134.996499999892</c:v>
                </c:pt>
                <c:pt idx="124">
                  <c:v>2135.006000000052</c:v>
                </c:pt>
                <c:pt idx="125">
                  <c:v>2135.0106999999844</c:v>
                </c:pt>
                <c:pt idx="126">
                  <c:v>2135.0251000002027</c:v>
                </c:pt>
                <c:pt idx="127">
                  <c:v>2135.029800000135</c:v>
                </c:pt>
                <c:pt idx="128">
                  <c:v>2135.034500000067</c:v>
                </c:pt>
                <c:pt idx="129">
                  <c:v>2135.0392999998294</c:v>
                </c:pt>
                <c:pt idx="130">
                  <c:v>2135.05839999998</c:v>
                </c:pt>
                <c:pt idx="131">
                  <c:v>2135.063200000208</c:v>
                </c:pt>
                <c:pt idx="132">
                  <c:v>2135.06799999997</c:v>
                </c:pt>
                <c:pt idx="133">
                  <c:v>2135.0729000000283</c:v>
                </c:pt>
                <c:pt idx="134">
                  <c:v>2135.0775999999605</c:v>
                </c:pt>
                <c:pt idx="135">
                  <c:v>2135.0844000000507</c:v>
                </c:pt>
                <c:pt idx="136">
                  <c:v>2135.11959999986</c:v>
                </c:pt>
                <c:pt idx="137">
                  <c:v>2135.124299999792</c:v>
                </c:pt>
                <c:pt idx="138">
                  <c:v>2135.12900000019</c:v>
                </c:pt>
              </c:numCache>
            </c:numRef>
          </c:xVal>
          <c:yVal>
            <c:numRef>
              <c:f>'Data Aug 2001'!$H$2:$H$140</c:f>
              <c:numCache>
                <c:ptCount val="139"/>
                <c:pt idx="0">
                  <c:v>14.32744393085635</c:v>
                </c:pt>
                <c:pt idx="1">
                  <c:v>14.261422211700573</c:v>
                </c:pt>
                <c:pt idx="2">
                  <c:v>14.271400111636504</c:v>
                </c:pt>
                <c:pt idx="3">
                  <c:v>14.295382203059729</c:v>
                </c:pt>
                <c:pt idx="4">
                  <c:v>14.320328096817013</c:v>
                </c:pt>
                <c:pt idx="5">
                  <c:v>14.364307902434154</c:v>
                </c:pt>
                <c:pt idx="6">
                  <c:v>14.36928847020647</c:v>
                </c:pt>
                <c:pt idx="7">
                  <c:v>14.405265608891462</c:v>
                </c:pt>
                <c:pt idx="8">
                  <c:v>14.456243128734696</c:v>
                </c:pt>
                <c:pt idx="9">
                  <c:v>14.455221029729307</c:v>
                </c:pt>
                <c:pt idx="10">
                  <c:v>14.561198930854552</c:v>
                </c:pt>
                <c:pt idx="11">
                  <c:v>14.568173784018049</c:v>
                </c:pt>
                <c:pt idx="12">
                  <c:v>14.763074341367172</c:v>
                </c:pt>
                <c:pt idx="13">
                  <c:v>14.765053005357625</c:v>
                </c:pt>
                <c:pt idx="14">
                  <c:v>14.728032431463749</c:v>
                </c:pt>
                <c:pt idx="15">
                  <c:v>14.74001147668823</c:v>
                </c:pt>
                <c:pt idx="16">
                  <c:v>14.752989379052194</c:v>
                </c:pt>
                <c:pt idx="17">
                  <c:v>14.71996728154678</c:v>
                </c:pt>
                <c:pt idx="18">
                  <c:v>14.692947089112945</c:v>
                </c:pt>
                <c:pt idx="19">
                  <c:v>14.732926134815788</c:v>
                </c:pt>
                <c:pt idx="20">
                  <c:v>14.789905180636087</c:v>
                </c:pt>
                <c:pt idx="21">
                  <c:v>14.614881559701615</c:v>
                </c:pt>
                <c:pt idx="22">
                  <c:v>14.681865177528257</c:v>
                </c:pt>
                <c:pt idx="23">
                  <c:v>14.65981641241387</c:v>
                </c:pt>
                <c:pt idx="24">
                  <c:v>14.661796220794917</c:v>
                </c:pt>
                <c:pt idx="25">
                  <c:v>14.65577526734339</c:v>
                </c:pt>
                <c:pt idx="26">
                  <c:v>14.70975545691541</c:v>
                </c:pt>
                <c:pt idx="27">
                  <c:v>14.559732598859723</c:v>
                </c:pt>
                <c:pt idx="28">
                  <c:v>14.645680025862035</c:v>
                </c:pt>
                <c:pt idx="29">
                  <c:v>14.60765907306176</c:v>
                </c:pt>
                <c:pt idx="30">
                  <c:v>14.636637739422135</c:v>
                </c:pt>
                <c:pt idx="31">
                  <c:v>14.691616786858859</c:v>
                </c:pt>
                <c:pt idx="32">
                  <c:v>14.589595072508104</c:v>
                </c:pt>
                <c:pt idx="33">
                  <c:v>14.61257259638315</c:v>
                </c:pt>
                <c:pt idx="34">
                  <c:v>14.616552025132986</c:v>
                </c:pt>
                <c:pt idx="35">
                  <c:v>14.605531834941967</c:v>
                </c:pt>
                <c:pt idx="36">
                  <c:v>14.625509359197203</c:v>
                </c:pt>
                <c:pt idx="37">
                  <c:v>14.654446884955467</c:v>
                </c:pt>
                <c:pt idx="38">
                  <c:v>14.59542593346183</c:v>
                </c:pt>
                <c:pt idx="39">
                  <c:v>14.632404982085609</c:v>
                </c:pt>
                <c:pt idx="40">
                  <c:v>14.734384411757734</c:v>
                </c:pt>
                <c:pt idx="41">
                  <c:v>14.735361936899265</c:v>
                </c:pt>
                <c:pt idx="42">
                  <c:v>14.731286513785495</c:v>
                </c:pt>
                <c:pt idx="43">
                  <c:v>14.646265944109464</c:v>
                </c:pt>
                <c:pt idx="44">
                  <c:v>14.605245374546605</c:v>
                </c:pt>
                <c:pt idx="45">
                  <c:v>14.636636243387878</c:v>
                </c:pt>
                <c:pt idx="46">
                  <c:v>14.74561568828773</c:v>
                </c:pt>
                <c:pt idx="47">
                  <c:v>14.541595513947469</c:v>
                </c:pt>
                <c:pt idx="48">
                  <c:v>14.747503779169278</c:v>
                </c:pt>
                <c:pt idx="49">
                  <c:v>14.744482463526463</c:v>
                </c:pt>
                <c:pt idx="50">
                  <c:v>14.706460386738794</c:v>
                </c:pt>
                <c:pt idx="51">
                  <c:v>14.680438690712393</c:v>
                </c:pt>
                <c:pt idx="52">
                  <c:v>14.64740138906655</c:v>
                </c:pt>
                <c:pt idx="53">
                  <c:v>14.69038197713277</c:v>
                </c:pt>
                <c:pt idx="54">
                  <c:v>14.68636180405347</c:v>
                </c:pt>
                <c:pt idx="55">
                  <c:v>14.649341250461969</c:v>
                </c:pt>
                <c:pt idx="56">
                  <c:v>14.632261701515263</c:v>
                </c:pt>
                <c:pt idx="57">
                  <c:v>14.64124152908486</c:v>
                </c:pt>
                <c:pt idx="58">
                  <c:v>14.642209557908659</c:v>
                </c:pt>
                <c:pt idx="59">
                  <c:v>14.606185579705905</c:v>
                </c:pt>
                <c:pt idx="60">
                  <c:v>14.545163124068154</c:v>
                </c:pt>
                <c:pt idx="61">
                  <c:v>14.631142952169567</c:v>
                </c:pt>
                <c:pt idx="62">
                  <c:v>14.708120877386381</c:v>
                </c:pt>
                <c:pt idx="63">
                  <c:v>14.750102989295604</c:v>
                </c:pt>
                <c:pt idx="64">
                  <c:v>14.606082437126734</c:v>
                </c:pt>
                <c:pt idx="65">
                  <c:v>14.67206302684875</c:v>
                </c:pt>
                <c:pt idx="66">
                  <c:v>14.644950753688402</c:v>
                </c:pt>
                <c:pt idx="67">
                  <c:v>14.605932485832042</c:v>
                </c:pt>
                <c:pt idx="68">
                  <c:v>14.618914598642505</c:v>
                </c:pt>
                <c:pt idx="69">
                  <c:v>14.644896330962784</c:v>
                </c:pt>
                <c:pt idx="70">
                  <c:v>14.668794338057847</c:v>
                </c:pt>
                <c:pt idx="71">
                  <c:v>14.688774548711987</c:v>
                </c:pt>
                <c:pt idx="72">
                  <c:v>14.683756281716459</c:v>
                </c:pt>
                <c:pt idx="73">
                  <c:v>14.67673839536981</c:v>
                </c:pt>
                <c:pt idx="74">
                  <c:v>14.625659239799017</c:v>
                </c:pt>
                <c:pt idx="75">
                  <c:v>14.609641353916555</c:v>
                </c:pt>
                <c:pt idx="76">
                  <c:v>14.651622326475938</c:v>
                </c:pt>
                <c:pt idx="77">
                  <c:v>14.567502075290829</c:v>
                </c:pt>
                <c:pt idx="78">
                  <c:v>14.497476960025168</c:v>
                </c:pt>
                <c:pt idx="79">
                  <c:v>14.443458313952199</c:v>
                </c:pt>
                <c:pt idx="80">
                  <c:v>14.696825204577934</c:v>
                </c:pt>
                <c:pt idx="81">
                  <c:v>14.668807332245365</c:v>
                </c:pt>
                <c:pt idx="82">
                  <c:v>14.637789459998203</c:v>
                </c:pt>
                <c:pt idx="83">
                  <c:v>14.629771587836453</c:v>
                </c:pt>
                <c:pt idx="84">
                  <c:v>14.613753335504098</c:v>
                </c:pt>
                <c:pt idx="85">
                  <c:v>14.609734703006701</c:v>
                </c:pt>
                <c:pt idx="86">
                  <c:v>14.625716831106626</c:v>
                </c:pt>
                <c:pt idx="87">
                  <c:v>14.604618347061693</c:v>
                </c:pt>
                <c:pt idx="88">
                  <c:v>14.622600095477216</c:v>
                </c:pt>
                <c:pt idx="89">
                  <c:v>14.597582224220393</c:v>
                </c:pt>
                <c:pt idx="90">
                  <c:v>14.573564353048969</c:v>
                </c:pt>
                <c:pt idx="91">
                  <c:v>14.600438496792066</c:v>
                </c:pt>
                <c:pt idx="92">
                  <c:v>14.669420626307438</c:v>
                </c:pt>
                <c:pt idx="93">
                  <c:v>14.669402755908205</c:v>
                </c:pt>
                <c:pt idx="94">
                  <c:v>14.691384885594363</c:v>
                </c:pt>
                <c:pt idx="95">
                  <c:v>14.689356749528601</c:v>
                </c:pt>
                <c:pt idx="96">
                  <c:v>14.66533887943459</c:v>
                </c:pt>
                <c:pt idx="97">
                  <c:v>14.749320249001958</c:v>
                </c:pt>
                <c:pt idx="98">
                  <c:v>14.627301998872225</c:v>
                </c:pt>
                <c:pt idx="99">
                  <c:v>14.734283368623315</c:v>
                </c:pt>
                <c:pt idx="100">
                  <c:v>14.47499860351229</c:v>
                </c:pt>
                <c:pt idx="101">
                  <c:v>14.422954122802713</c:v>
                </c:pt>
                <c:pt idx="102">
                  <c:v>14.331902039225426</c:v>
                </c:pt>
                <c:pt idx="103">
                  <c:v>14.322865162970595</c:v>
                </c:pt>
                <c:pt idx="104">
                  <c:v>14.291847295225315</c:v>
                </c:pt>
                <c:pt idx="105">
                  <c:v>14.284761759329301</c:v>
                </c:pt>
                <c:pt idx="106">
                  <c:v>14.27974389207802</c:v>
                </c:pt>
                <c:pt idx="107">
                  <c:v>14.281725644760558</c:v>
                </c:pt>
                <c:pt idx="108">
                  <c:v>14.650011207692394</c:v>
                </c:pt>
                <c:pt idx="109">
                  <c:v>14.632993353575593</c:v>
                </c:pt>
                <c:pt idx="110">
                  <c:v>14.617975499544007</c:v>
                </c:pt>
                <c:pt idx="111">
                  <c:v>14.650956505986937</c:v>
                </c:pt>
                <c:pt idx="112">
                  <c:v>14.564877493824627</c:v>
                </c:pt>
                <c:pt idx="113">
                  <c:v>14.654860020206401</c:v>
                </c:pt>
                <c:pt idx="114">
                  <c:v>14.644842166811213</c:v>
                </c:pt>
                <c:pt idx="115">
                  <c:v>14.67982431350124</c:v>
                </c:pt>
                <c:pt idx="116">
                  <c:v>14.656806080421557</c:v>
                </c:pt>
                <c:pt idx="117">
                  <c:v>14.715686048198732</c:v>
                </c:pt>
                <c:pt idx="118">
                  <c:v>14.702668195633873</c:v>
                </c:pt>
                <c:pt idx="119">
                  <c:v>14.43846802483593</c:v>
                </c:pt>
                <c:pt idx="120">
                  <c:v>14.428446375125894</c:v>
                </c:pt>
                <c:pt idx="121">
                  <c:v>14.404428523704851</c:v>
                </c:pt>
                <c:pt idx="122">
                  <c:v>14.347383325806959</c:v>
                </c:pt>
                <c:pt idx="123">
                  <c:v>14.365345724610572</c:v>
                </c:pt>
                <c:pt idx="124">
                  <c:v>14.42730964300981</c:v>
                </c:pt>
                <c:pt idx="125">
                  <c:v>14.406291792241273</c:v>
                </c:pt>
                <c:pt idx="126">
                  <c:v>14.271237101055217</c:v>
                </c:pt>
                <c:pt idx="127">
                  <c:v>14.32721925063285</c:v>
                </c:pt>
                <c:pt idx="128">
                  <c:v>14.340201400295664</c:v>
                </c:pt>
                <c:pt idx="129">
                  <c:v>14.328183170251986</c:v>
                </c:pt>
                <c:pt idx="130">
                  <c:v>14.326110630749959</c:v>
                </c:pt>
                <c:pt idx="131">
                  <c:v>14.30809240114863</c:v>
                </c:pt>
                <c:pt idx="132">
                  <c:v>14.342074171636138</c:v>
                </c:pt>
                <c:pt idx="133">
                  <c:v>14.34205556243377</c:v>
                </c:pt>
                <c:pt idx="134">
                  <c:v>14.351037712877666</c:v>
                </c:pt>
                <c:pt idx="135">
                  <c:v>14.389011888138741</c:v>
                </c:pt>
                <c:pt idx="136">
                  <c:v>14.581878209987243</c:v>
                </c:pt>
                <c:pt idx="137">
                  <c:v>14.628860361277379</c:v>
                </c:pt>
                <c:pt idx="138">
                  <c:v>14.650842512652677</c:v>
                </c:pt>
              </c:numCache>
            </c:numRef>
          </c:yVal>
          <c:smooth val="1"/>
        </c:ser>
        <c:axId val="64492784"/>
        <c:axId val="43564145"/>
      </c:scatterChart>
      <c:valAx>
        <c:axId val="644927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JD-2450000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43564145"/>
        <c:crosses val="autoZero"/>
        <c:crossBetween val="midCat"/>
        <c:dispUnits/>
      </c:valAx>
      <c:valAx>
        <c:axId val="435641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Rmag(1,1,a)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6449278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68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0"/>
  <sheetViews>
    <sheetView workbookViewId="0" topLeftCell="A1">
      <selection activeCell="G1" sqref="G1:H16384"/>
    </sheetView>
  </sheetViews>
  <sheetFormatPr defaultColWidth="9.140625" defaultRowHeight="12.75"/>
  <cols>
    <col min="1" max="1" width="7.00390625" style="3" bestFit="1" customWidth="1"/>
    <col min="2" max="2" width="12.7109375" style="2" customWidth="1"/>
    <col min="3" max="4" width="8.421875" style="4" customWidth="1"/>
    <col min="5" max="5" width="7.00390625" style="4" bestFit="1" customWidth="1"/>
    <col min="6" max="6" width="6.00390625" style="4" bestFit="1" customWidth="1"/>
    <col min="7" max="7" width="11.8515625" style="2" customWidth="1"/>
    <col min="8" max="8" width="11.00390625" style="5" customWidth="1"/>
    <col min="10" max="10" width="10.8515625" style="6" customWidth="1"/>
    <col min="11" max="11" width="11.00390625" style="5" customWidth="1"/>
    <col min="12" max="12" width="11.8515625" style="0" customWidth="1"/>
    <col min="13" max="15" width="12.421875" style="12" customWidth="1"/>
    <col min="16" max="16" width="14.7109375" style="1" bestFit="1" customWidth="1"/>
  </cols>
  <sheetData>
    <row r="1" spans="1:15" ht="24.75" customHeight="1">
      <c r="A1" s="8" t="s">
        <v>0</v>
      </c>
      <c r="B1" s="9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9" t="s">
        <v>1</v>
      </c>
      <c r="H1" s="11" t="s">
        <v>6</v>
      </c>
      <c r="J1" s="7" t="s">
        <v>8</v>
      </c>
      <c r="K1" s="11" t="s">
        <v>6</v>
      </c>
      <c r="L1" s="7" t="s">
        <v>7</v>
      </c>
      <c r="M1" s="13" t="s">
        <v>6</v>
      </c>
      <c r="N1" s="7" t="s">
        <v>9</v>
      </c>
      <c r="O1" s="13" t="s">
        <v>6</v>
      </c>
    </row>
    <row r="2" spans="1:16" ht="12.75">
      <c r="A2" s="3">
        <v>0.3163</v>
      </c>
      <c r="B2" s="2">
        <f>A2+$P$2-2450000</f>
        <v>2131.816300000064</v>
      </c>
      <c r="C2" s="4">
        <f>$P$3+0.25*($Q$3-$P$3)*A2</f>
        <v>3.5338711029482504</v>
      </c>
      <c r="D2" s="4">
        <f>$P$4+0.25*($Q$4-$P$4)*A2</f>
        <v>2.541326757504245</v>
      </c>
      <c r="E2" s="4">
        <v>19.094</v>
      </c>
      <c r="F2" s="4">
        <v>0.019</v>
      </c>
      <c r="G2" s="2">
        <f>B2</f>
        <v>2131.816300000064</v>
      </c>
      <c r="H2" s="5">
        <f>E2-5*LOG10(C2*D2)</f>
        <v>14.32744393085635</v>
      </c>
      <c r="J2" s="6">
        <f>MOD(A2/0.463,1)</f>
        <v>0.6831533477321814</v>
      </c>
      <c r="K2" s="5">
        <f>E2-5*LOG10(C2*D2)</f>
        <v>14.32744393085635</v>
      </c>
      <c r="L2" s="3">
        <v>0.3416135651798251</v>
      </c>
      <c r="M2" s="5">
        <v>14.32744393085635</v>
      </c>
      <c r="N2" s="5">
        <v>0.0019438444924404497</v>
      </c>
      <c r="O2" s="5">
        <v>14.614881559701615</v>
      </c>
      <c r="P2" s="1">
        <v>2452131.5</v>
      </c>
    </row>
    <row r="3" spans="1:17" ht="12.75">
      <c r="A3" s="3">
        <v>0.322</v>
      </c>
      <c r="B3" s="2">
        <f aca="true" t="shared" si="0" ref="B3:B66">A3+$P$2-2450000</f>
        <v>2131.82200000016</v>
      </c>
      <c r="C3" s="4">
        <f aca="true" t="shared" si="1" ref="C3:C66">$P$3+0.25*($Q$3-$P$3)*A3</f>
        <v>3.533895883855</v>
      </c>
      <c r="D3" s="4">
        <f aca="true" t="shared" si="2" ref="D3:D66">$P$4+0.25*($Q$4-$P$4)*A3</f>
        <v>2.5413343552403</v>
      </c>
      <c r="E3" s="4">
        <v>19.028</v>
      </c>
      <c r="F3" s="4">
        <v>0.019</v>
      </c>
      <c r="G3" s="2">
        <f aca="true" t="shared" si="3" ref="G3:G66">B3</f>
        <v>2131.82200000016</v>
      </c>
      <c r="H3" s="5">
        <f aca="true" t="shared" si="4" ref="H3:H66">E3-5*LOG10(C3*D3)</f>
        <v>14.261422211700573</v>
      </c>
      <c r="J3" s="6">
        <f aca="true" t="shared" si="5" ref="J3:J66">MOD(A3/0.463,1)</f>
        <v>0.6954643628509719</v>
      </c>
      <c r="K3" s="5">
        <f aca="true" t="shared" si="6" ref="K3:K66">E3-5*LOG10(C3*D3)</f>
        <v>14.261422211700573</v>
      </c>
      <c r="L3" s="3">
        <v>0.3477697375526515</v>
      </c>
      <c r="M3" s="5">
        <v>14.261422211700573</v>
      </c>
      <c r="N3" s="5">
        <v>0.006047516198703917</v>
      </c>
      <c r="O3" s="5">
        <v>14.696825204577934</v>
      </c>
      <c r="P3" s="1">
        <v>3.53249598</v>
      </c>
      <c r="Q3">
        <v>3.54988609</v>
      </c>
    </row>
    <row r="4" spans="1:17" ht="12.75">
      <c r="A4" s="3">
        <v>0.3278</v>
      </c>
      <c r="B4" s="2">
        <f t="shared" si="0"/>
        <v>2131.8278000000864</v>
      </c>
      <c r="C4" s="4">
        <f t="shared" si="1"/>
        <v>3.5339210995145</v>
      </c>
      <c r="D4" s="4">
        <f t="shared" si="2"/>
        <v>2.54134208626997</v>
      </c>
      <c r="E4" s="4">
        <v>19.038</v>
      </c>
      <c r="F4" s="4">
        <v>0.018</v>
      </c>
      <c r="G4" s="2">
        <f t="shared" si="3"/>
        <v>2131.8278000000864</v>
      </c>
      <c r="H4" s="5">
        <f t="shared" si="4"/>
        <v>14.271400111636504</v>
      </c>
      <c r="J4" s="6">
        <f t="shared" si="5"/>
        <v>0.7079913606911447</v>
      </c>
      <c r="K4" s="5">
        <f t="shared" si="6"/>
        <v>14.271400111636504</v>
      </c>
      <c r="L4" s="3">
        <v>0.3540339129495626</v>
      </c>
      <c r="M4" s="5">
        <v>14.271400111636504</v>
      </c>
      <c r="N4" s="5">
        <v>0.00993520518358526</v>
      </c>
      <c r="O4" s="5">
        <v>14.649341250461969</v>
      </c>
      <c r="P4" s="1">
        <v>2.5409051498</v>
      </c>
      <c r="Q4">
        <v>2.5462368944</v>
      </c>
    </row>
    <row r="5" spans="1:15" ht="12.75">
      <c r="A5" s="3">
        <v>0.3325</v>
      </c>
      <c r="B5" s="2">
        <f t="shared" si="0"/>
        <v>2131.8325000000186</v>
      </c>
      <c r="C5" s="4">
        <f t="shared" si="1"/>
        <v>3.53394153289375</v>
      </c>
      <c r="D5" s="4">
        <f t="shared" si="2"/>
        <v>2.541348351069875</v>
      </c>
      <c r="E5" s="4">
        <v>19.062</v>
      </c>
      <c r="F5" s="4">
        <v>0.018</v>
      </c>
      <c r="G5" s="2">
        <f t="shared" si="3"/>
        <v>2131.8325000000186</v>
      </c>
      <c r="H5" s="5">
        <f t="shared" si="4"/>
        <v>14.295382203059729</v>
      </c>
      <c r="J5" s="6">
        <f t="shared" si="5"/>
        <v>0.7181425485961123</v>
      </c>
      <c r="K5" s="5">
        <f t="shared" si="6"/>
        <v>14.295382203059729</v>
      </c>
      <c r="L5" s="3">
        <v>0.3591100550815423</v>
      </c>
      <c r="M5" s="5">
        <v>14.295382203059729</v>
      </c>
      <c r="N5" s="5">
        <v>0.011231101511879116</v>
      </c>
      <c r="O5" s="5">
        <v>14.681865177528257</v>
      </c>
    </row>
    <row r="6" spans="1:15" ht="12.75">
      <c r="A6" s="3">
        <v>0.3467</v>
      </c>
      <c r="B6" s="2">
        <f t="shared" si="0"/>
        <v>2131.846700000111</v>
      </c>
      <c r="C6" s="4">
        <f t="shared" si="1"/>
        <v>3.53400326778425</v>
      </c>
      <c r="D6" s="4">
        <f t="shared" si="2"/>
        <v>2.541367278763205</v>
      </c>
      <c r="E6" s="4">
        <v>19.087</v>
      </c>
      <c r="F6" s="4">
        <v>0.017</v>
      </c>
      <c r="G6" s="2">
        <f t="shared" si="3"/>
        <v>2131.846700000111</v>
      </c>
      <c r="H6" s="5">
        <f t="shared" si="4"/>
        <v>14.320328096817013</v>
      </c>
      <c r="J6" s="6">
        <f t="shared" si="5"/>
        <v>0.7488120950323974</v>
      </c>
      <c r="K6" s="5">
        <f t="shared" si="6"/>
        <v>14.320328096817013</v>
      </c>
      <c r="L6" s="3">
        <v>0.3744464845015661</v>
      </c>
      <c r="M6" s="5">
        <v>14.320328096817013</v>
      </c>
      <c r="N6" s="5">
        <v>0.016198704103670636</v>
      </c>
      <c r="O6" s="5">
        <v>14.668807332245365</v>
      </c>
    </row>
    <row r="7" spans="1:15" ht="12.75">
      <c r="A7" s="3">
        <v>0.352</v>
      </c>
      <c r="B7" s="2">
        <f t="shared" si="0"/>
        <v>2131.8519999999553</v>
      </c>
      <c r="C7" s="4">
        <f t="shared" si="1"/>
        <v>3.53402630968</v>
      </c>
      <c r="D7" s="4">
        <f t="shared" si="2"/>
        <v>2.5413743433248</v>
      </c>
      <c r="E7" s="4">
        <v>19.131</v>
      </c>
      <c r="F7" s="4">
        <v>0.017</v>
      </c>
      <c r="G7" s="2">
        <f t="shared" si="3"/>
        <v>2131.8519999999553</v>
      </c>
      <c r="H7" s="5">
        <f t="shared" si="4"/>
        <v>14.364307902434154</v>
      </c>
      <c r="J7" s="6">
        <f t="shared" si="5"/>
        <v>0.7602591792656587</v>
      </c>
      <c r="K7" s="5">
        <f t="shared" si="6"/>
        <v>14.364307902434154</v>
      </c>
      <c r="L7" s="3">
        <v>0.3801706447780538</v>
      </c>
      <c r="M7" s="5">
        <v>14.364307902434154</v>
      </c>
      <c r="N7" s="5">
        <v>0.02634989200863913</v>
      </c>
      <c r="O7" s="5">
        <v>14.637789459998203</v>
      </c>
    </row>
    <row r="8" spans="1:15" ht="12.75">
      <c r="A8" s="3">
        <v>0.3571</v>
      </c>
      <c r="B8" s="2">
        <f t="shared" si="0"/>
        <v>2131.8571000001393</v>
      </c>
      <c r="C8" s="4">
        <f t="shared" si="1"/>
        <v>3.5340484820702502</v>
      </c>
      <c r="D8" s="4">
        <f t="shared" si="2"/>
        <v>2.5413811412991647</v>
      </c>
      <c r="E8" s="4">
        <v>19.136</v>
      </c>
      <c r="F8" s="4">
        <v>0.018</v>
      </c>
      <c r="G8" s="2">
        <f t="shared" si="3"/>
        <v>2131.8571000001393</v>
      </c>
      <c r="H8" s="5">
        <f t="shared" si="4"/>
        <v>14.36928847020647</v>
      </c>
      <c r="J8" s="6">
        <f t="shared" si="5"/>
        <v>0.7712742980561554</v>
      </c>
      <c r="K8" s="5">
        <f t="shared" si="6"/>
        <v>14.36928847020647</v>
      </c>
      <c r="L8" s="3">
        <v>0.3856787990063722</v>
      </c>
      <c r="M8" s="5">
        <v>14.36928847020647</v>
      </c>
      <c r="N8" s="5">
        <v>0.03650107991360674</v>
      </c>
      <c r="O8" s="5">
        <v>14.629771587836453</v>
      </c>
    </row>
    <row r="9" spans="1:15" ht="12.75">
      <c r="A9" s="3">
        <v>0.3631</v>
      </c>
      <c r="B9" s="2">
        <f t="shared" si="0"/>
        <v>2131.8631000001915</v>
      </c>
      <c r="C9" s="4">
        <f t="shared" si="1"/>
        <v>3.5340745672352503</v>
      </c>
      <c r="D9" s="4">
        <f t="shared" si="2"/>
        <v>2.541389138916065</v>
      </c>
      <c r="E9" s="4">
        <v>19.172</v>
      </c>
      <c r="F9" s="4">
        <v>0.018</v>
      </c>
      <c r="G9" s="2">
        <f t="shared" si="3"/>
        <v>2131.8631000001915</v>
      </c>
      <c r="H9" s="5">
        <f t="shared" si="4"/>
        <v>14.405265608891462</v>
      </c>
      <c r="J9" s="6">
        <f t="shared" si="5"/>
        <v>0.7842332613390928</v>
      </c>
      <c r="K9" s="5">
        <f t="shared" si="6"/>
        <v>14.405265608891462</v>
      </c>
      <c r="L9" s="3">
        <v>0.39215898045145264</v>
      </c>
      <c r="M9" s="5">
        <v>14.405265608891462</v>
      </c>
      <c r="N9" s="5">
        <v>0.0388768898488121</v>
      </c>
      <c r="O9" s="5">
        <v>14.65981641241387</v>
      </c>
    </row>
    <row r="10" spans="1:15" ht="12.75">
      <c r="A10" s="3">
        <v>0.369</v>
      </c>
      <c r="B10" s="2">
        <f t="shared" si="0"/>
        <v>2131.868999999948</v>
      </c>
      <c r="C10" s="4">
        <f t="shared" si="1"/>
        <v>3.5341002176475</v>
      </c>
      <c r="D10" s="4">
        <f t="shared" si="2"/>
        <v>2.54139700323935</v>
      </c>
      <c r="E10" s="4">
        <v>19.223</v>
      </c>
      <c r="F10" s="4">
        <v>0.02</v>
      </c>
      <c r="G10" s="2">
        <f t="shared" si="3"/>
        <v>2131.868999999948</v>
      </c>
      <c r="H10" s="5">
        <f t="shared" si="4"/>
        <v>14.456243128734696</v>
      </c>
      <c r="J10" s="6">
        <f t="shared" si="5"/>
        <v>0.7969762419006479</v>
      </c>
      <c r="K10" s="5">
        <f t="shared" si="6"/>
        <v>14.456243128734696</v>
      </c>
      <c r="L10" s="3">
        <v>0.39853115887244844</v>
      </c>
      <c r="M10" s="5">
        <v>14.456243128734696</v>
      </c>
      <c r="N10" s="5">
        <v>0.04686825053995669</v>
      </c>
      <c r="O10" s="5">
        <v>14.613753335504098</v>
      </c>
    </row>
    <row r="11" spans="1:15" ht="12.75">
      <c r="A11" s="3">
        <v>0.3748</v>
      </c>
      <c r="B11" s="2">
        <f t="shared" si="0"/>
        <v>2131.874799999874</v>
      </c>
      <c r="C11" s="4">
        <f t="shared" si="1"/>
        <v>3.534125433307</v>
      </c>
      <c r="D11" s="4">
        <f t="shared" si="2"/>
        <v>2.54140473426902</v>
      </c>
      <c r="E11" s="4">
        <v>19.222</v>
      </c>
      <c r="F11" s="4">
        <v>0.019</v>
      </c>
      <c r="G11" s="2">
        <f t="shared" si="3"/>
        <v>2131.874799999874</v>
      </c>
      <c r="H11" s="5">
        <f t="shared" si="4"/>
        <v>14.455221029729307</v>
      </c>
      <c r="J11" s="6">
        <f t="shared" si="5"/>
        <v>0.8095032397408207</v>
      </c>
      <c r="K11" s="5">
        <f t="shared" si="6"/>
        <v>14.455221029729307</v>
      </c>
      <c r="L11" s="3">
        <v>0.4047953342693596</v>
      </c>
      <c r="M11" s="5">
        <v>14.455221029729307</v>
      </c>
      <c r="N11" s="5">
        <v>0.05032397408207334</v>
      </c>
      <c r="O11" s="5">
        <v>14.661796220794917</v>
      </c>
    </row>
    <row r="12" spans="1:15" ht="12.75">
      <c r="A12" s="3">
        <v>0.3806</v>
      </c>
      <c r="B12" s="2">
        <f t="shared" si="0"/>
        <v>2131.8805999998003</v>
      </c>
      <c r="C12" s="4">
        <f t="shared" si="1"/>
        <v>3.5341506489665</v>
      </c>
      <c r="D12" s="4">
        <f t="shared" si="2"/>
        <v>2.54141246529869</v>
      </c>
      <c r="E12" s="4">
        <v>19.328</v>
      </c>
      <c r="F12" s="4">
        <v>0.021</v>
      </c>
      <c r="G12" s="2">
        <f t="shared" si="3"/>
        <v>2131.8805999998003</v>
      </c>
      <c r="H12" s="5">
        <f t="shared" si="4"/>
        <v>14.561198930854552</v>
      </c>
      <c r="J12" s="6">
        <f t="shared" si="5"/>
        <v>0.8220302375809935</v>
      </c>
      <c r="K12" s="5">
        <f t="shared" si="6"/>
        <v>14.561198930854552</v>
      </c>
      <c r="L12" s="3">
        <v>0.4110595096662707</v>
      </c>
      <c r="M12" s="5">
        <v>14.561198930854552</v>
      </c>
      <c r="N12" s="5">
        <v>0.055075593952483626</v>
      </c>
      <c r="O12" s="5">
        <v>14.632261701515263</v>
      </c>
    </row>
    <row r="13" spans="1:15" ht="12.75">
      <c r="A13" s="3">
        <v>0.3872</v>
      </c>
      <c r="B13" s="2">
        <f t="shared" si="0"/>
        <v>2131.88720000023</v>
      </c>
      <c r="C13" s="4">
        <f t="shared" si="1"/>
        <v>3.534179342648</v>
      </c>
      <c r="D13" s="4">
        <f t="shared" si="2"/>
        <v>2.54142126267728</v>
      </c>
      <c r="E13" s="4">
        <v>19.335</v>
      </c>
      <c r="F13" s="4">
        <v>0.02</v>
      </c>
      <c r="G13" s="2">
        <f t="shared" si="3"/>
        <v>2131.88720000023</v>
      </c>
      <c r="H13" s="5">
        <f t="shared" si="4"/>
        <v>14.568173784018049</v>
      </c>
      <c r="J13" s="6">
        <f t="shared" si="5"/>
        <v>0.8362850971922245</v>
      </c>
      <c r="K13" s="5">
        <f t="shared" si="6"/>
        <v>14.568173784018049</v>
      </c>
      <c r="L13" s="3">
        <v>0.4181877092558592</v>
      </c>
      <c r="M13" s="5">
        <v>14.568173784018049</v>
      </c>
      <c r="N13" s="5">
        <v>0.05745140388768899</v>
      </c>
      <c r="O13" s="5">
        <v>14.609734703006701</v>
      </c>
    </row>
    <row r="14" spans="1:15" ht="12.75">
      <c r="A14" s="3">
        <v>0.4133</v>
      </c>
      <c r="B14" s="2">
        <f t="shared" si="0"/>
        <v>2131.913300000131</v>
      </c>
      <c r="C14" s="4">
        <f t="shared" si="1"/>
        <v>3.53429281311575</v>
      </c>
      <c r="D14" s="4">
        <f t="shared" si="2"/>
        <v>2.541456052310795</v>
      </c>
      <c r="E14" s="4">
        <v>19.53</v>
      </c>
      <c r="F14" s="4">
        <v>0.022</v>
      </c>
      <c r="G14" s="2">
        <f t="shared" si="3"/>
        <v>2131.913300000131</v>
      </c>
      <c r="H14" s="5">
        <f t="shared" si="4"/>
        <v>14.763074341367172</v>
      </c>
      <c r="J14" s="6">
        <f t="shared" si="5"/>
        <v>0.8926565874730021</v>
      </c>
      <c r="K14" s="5">
        <f t="shared" si="6"/>
        <v>14.763074341367172</v>
      </c>
      <c r="L14" s="3">
        <v>0.4214277999783995</v>
      </c>
      <c r="M14" s="5">
        <v>14.636636243387878</v>
      </c>
      <c r="N14" s="5">
        <v>0.062203023758099274</v>
      </c>
      <c r="O14" s="5">
        <v>14.65577526734339</v>
      </c>
    </row>
    <row r="15" spans="1:15" ht="12.75">
      <c r="A15" s="3">
        <v>0.4189</v>
      </c>
      <c r="B15" s="2">
        <f t="shared" si="0"/>
        <v>2131.9188999999315</v>
      </c>
      <c r="C15" s="4">
        <f t="shared" si="1"/>
        <v>3.53431715926975</v>
      </c>
      <c r="D15" s="4">
        <f t="shared" si="2"/>
        <v>2.541463516753235</v>
      </c>
      <c r="E15" s="4">
        <v>19.532</v>
      </c>
      <c r="F15" s="4">
        <v>0.022</v>
      </c>
      <c r="G15" s="2">
        <f t="shared" si="3"/>
        <v>2131.9188999999315</v>
      </c>
      <c r="H15" s="5">
        <f t="shared" si="4"/>
        <v>14.765053005357625</v>
      </c>
      <c r="J15" s="6">
        <f t="shared" si="5"/>
        <v>0.9047516198704103</v>
      </c>
      <c r="K15" s="5">
        <f t="shared" si="6"/>
        <v>14.765053005357625</v>
      </c>
      <c r="L15" s="3">
        <v>0.42725996327897175</v>
      </c>
      <c r="M15" s="5">
        <v>14.74561568828773</v>
      </c>
      <c r="N15" s="5">
        <v>0.06652267818574487</v>
      </c>
      <c r="O15" s="5">
        <v>14.64124152908486</v>
      </c>
    </row>
    <row r="16" spans="1:15" ht="12.75">
      <c r="A16" s="3">
        <v>0.4243</v>
      </c>
      <c r="B16" s="2">
        <f t="shared" si="0"/>
        <v>2131.9243000000715</v>
      </c>
      <c r="C16" s="4">
        <f t="shared" si="1"/>
        <v>3.5343406359182503</v>
      </c>
      <c r="D16" s="4">
        <f t="shared" si="2"/>
        <v>2.5414707146084448</v>
      </c>
      <c r="E16" s="4">
        <v>19.495</v>
      </c>
      <c r="F16" s="4">
        <v>0.022</v>
      </c>
      <c r="G16" s="2">
        <f t="shared" si="3"/>
        <v>2131.9243000000715</v>
      </c>
      <c r="H16" s="5">
        <f t="shared" si="4"/>
        <v>14.728032431463749</v>
      </c>
      <c r="J16" s="6">
        <f t="shared" si="5"/>
        <v>0.916414686825054</v>
      </c>
      <c r="K16" s="5">
        <f t="shared" si="6"/>
        <v>14.728032431463749</v>
      </c>
      <c r="L16" s="3">
        <v>0.4329841235554597</v>
      </c>
      <c r="M16" s="5">
        <v>14.541595513947469</v>
      </c>
      <c r="N16" s="5">
        <v>0.06760259179265571</v>
      </c>
      <c r="O16" s="5">
        <v>14.625716831106626</v>
      </c>
    </row>
    <row r="17" spans="1:15" ht="12.75">
      <c r="A17" s="3">
        <v>0.4298</v>
      </c>
      <c r="B17" s="2">
        <f t="shared" si="0"/>
        <v>2131.9298000000417</v>
      </c>
      <c r="C17" s="4">
        <f t="shared" si="1"/>
        <v>3.5343645473195</v>
      </c>
      <c r="D17" s="4">
        <f t="shared" si="2"/>
        <v>2.54147804575727</v>
      </c>
      <c r="E17" s="4">
        <v>19.507</v>
      </c>
      <c r="F17" s="4">
        <v>0.022</v>
      </c>
      <c r="G17" s="2">
        <f t="shared" si="3"/>
        <v>2131.9298000000417</v>
      </c>
      <c r="H17" s="5">
        <f t="shared" si="4"/>
        <v>14.74001147668823</v>
      </c>
      <c r="J17" s="6">
        <f t="shared" si="5"/>
        <v>0.9282937365010799</v>
      </c>
      <c r="K17" s="5">
        <f t="shared" si="6"/>
        <v>14.74001147668823</v>
      </c>
      <c r="L17" s="3">
        <v>0.4463764985419592</v>
      </c>
      <c r="M17" s="5">
        <v>14.763074341367172</v>
      </c>
      <c r="N17" s="5">
        <v>0.07343412526997839</v>
      </c>
      <c r="O17" s="5">
        <v>14.70975545691541</v>
      </c>
    </row>
    <row r="18" spans="1:15" ht="12.75">
      <c r="A18" s="3">
        <v>0.4356</v>
      </c>
      <c r="B18" s="2">
        <f t="shared" si="0"/>
        <v>2131.935599999968</v>
      </c>
      <c r="C18" s="4">
        <f t="shared" si="1"/>
        <v>3.534389762979</v>
      </c>
      <c r="D18" s="4">
        <f t="shared" si="2"/>
        <v>2.54148577678694</v>
      </c>
      <c r="E18" s="4">
        <v>19.52</v>
      </c>
      <c r="F18" s="4">
        <v>0.022</v>
      </c>
      <c r="G18" s="2">
        <f t="shared" si="3"/>
        <v>2131.935599999968</v>
      </c>
      <c r="H18" s="5">
        <f t="shared" si="4"/>
        <v>14.752989379052194</v>
      </c>
      <c r="J18" s="6">
        <f t="shared" si="5"/>
        <v>0.9408207343412526</v>
      </c>
      <c r="K18" s="5">
        <f t="shared" si="6"/>
        <v>14.752989379052194</v>
      </c>
      <c r="L18" s="3">
        <v>0.45242466789070096</v>
      </c>
      <c r="M18" s="5">
        <v>14.765053005357625</v>
      </c>
      <c r="N18" s="5">
        <v>0.08466522678185706</v>
      </c>
      <c r="O18" s="5">
        <v>14.642209557908659</v>
      </c>
    </row>
    <row r="19" spans="1:15" ht="12.75">
      <c r="A19" s="3">
        <v>0.4414</v>
      </c>
      <c r="B19" s="2">
        <f t="shared" si="0"/>
        <v>2131.941399999894</v>
      </c>
      <c r="C19" s="4">
        <f t="shared" si="1"/>
        <v>3.5344149786385004</v>
      </c>
      <c r="D19" s="4">
        <f t="shared" si="2"/>
        <v>2.54149350781661</v>
      </c>
      <c r="E19" s="4">
        <v>19.487</v>
      </c>
      <c r="F19" s="4">
        <v>0.021</v>
      </c>
      <c r="G19" s="2">
        <f t="shared" si="3"/>
        <v>2131.941399999894</v>
      </c>
      <c r="H19" s="5">
        <f t="shared" si="4"/>
        <v>14.71996728154678</v>
      </c>
      <c r="J19" s="6">
        <f t="shared" si="5"/>
        <v>0.9533477321814254</v>
      </c>
      <c r="K19" s="5">
        <f t="shared" si="6"/>
        <v>14.71996728154678</v>
      </c>
      <c r="L19" s="3">
        <v>0.4582568311912734</v>
      </c>
      <c r="M19" s="5">
        <v>14.728032431463749</v>
      </c>
      <c r="N19" s="5">
        <v>0.08639308855291561</v>
      </c>
      <c r="O19" s="5">
        <v>14.559732598859723</v>
      </c>
    </row>
    <row r="20" spans="1:15" ht="12.75">
      <c r="A20" s="3">
        <v>0.4467</v>
      </c>
      <c r="B20" s="2">
        <f t="shared" si="0"/>
        <v>2131.946700000204</v>
      </c>
      <c r="C20" s="4">
        <f t="shared" si="1"/>
        <v>3.53443802053425</v>
      </c>
      <c r="D20" s="4">
        <f t="shared" si="2"/>
        <v>2.541500572378205</v>
      </c>
      <c r="E20" s="4">
        <v>19.46</v>
      </c>
      <c r="F20" s="4">
        <v>0.02</v>
      </c>
      <c r="G20" s="2">
        <f t="shared" si="3"/>
        <v>2131.946700000204</v>
      </c>
      <c r="H20" s="5">
        <f t="shared" si="4"/>
        <v>14.692947089112945</v>
      </c>
      <c r="J20" s="6">
        <f t="shared" si="5"/>
        <v>0.9647948164146868</v>
      </c>
      <c r="K20" s="5">
        <f t="shared" si="6"/>
        <v>14.692947089112945</v>
      </c>
      <c r="L20" s="3">
        <v>0.4590128523598662</v>
      </c>
      <c r="M20" s="5">
        <v>14.747503779169278</v>
      </c>
      <c r="N20" s="5">
        <v>0.09827213822894176</v>
      </c>
      <c r="O20" s="5">
        <v>14.606185579705905</v>
      </c>
    </row>
    <row r="21" spans="1:15" ht="12.75">
      <c r="A21" s="3">
        <v>0.4522</v>
      </c>
      <c r="B21" s="2">
        <f t="shared" si="0"/>
        <v>2131.9522000001743</v>
      </c>
      <c r="C21" s="4">
        <f t="shared" si="1"/>
        <v>3.5344619319355</v>
      </c>
      <c r="D21" s="4">
        <f t="shared" si="2"/>
        <v>2.54150790352703</v>
      </c>
      <c r="E21" s="4">
        <v>19.5</v>
      </c>
      <c r="F21" s="4">
        <v>0.022</v>
      </c>
      <c r="G21" s="2">
        <f t="shared" si="3"/>
        <v>2131.9522000001743</v>
      </c>
      <c r="H21" s="5">
        <f t="shared" si="4"/>
        <v>14.732926134815788</v>
      </c>
      <c r="J21" s="6">
        <f t="shared" si="5"/>
        <v>0.9766738660907127</v>
      </c>
      <c r="K21" s="5">
        <f t="shared" si="6"/>
        <v>14.732926134815788</v>
      </c>
      <c r="L21" s="3">
        <v>0.46419699751593047</v>
      </c>
      <c r="M21" s="5">
        <v>14.74001147668823</v>
      </c>
      <c r="N21" s="5">
        <v>0.11101511879049619</v>
      </c>
      <c r="O21" s="5">
        <v>14.545163124068154</v>
      </c>
    </row>
    <row r="22" spans="1:15" ht="12.75">
      <c r="A22" s="3">
        <v>0.4577</v>
      </c>
      <c r="B22" s="2">
        <f t="shared" si="0"/>
        <v>2131.9577000001445</v>
      </c>
      <c r="C22" s="4">
        <f t="shared" si="1"/>
        <v>3.5344858433367503</v>
      </c>
      <c r="D22" s="4">
        <f t="shared" si="2"/>
        <v>2.5415152346758547</v>
      </c>
      <c r="E22" s="4">
        <v>19.557</v>
      </c>
      <c r="F22" s="4">
        <v>0.022</v>
      </c>
      <c r="G22" s="2">
        <f t="shared" si="3"/>
        <v>2131.9577000001445</v>
      </c>
      <c r="H22" s="5">
        <f t="shared" si="4"/>
        <v>14.789905180636087</v>
      </c>
      <c r="J22" s="6">
        <f t="shared" si="5"/>
        <v>0.9885529157667386</v>
      </c>
      <c r="K22" s="5">
        <f t="shared" si="6"/>
        <v>14.789905180636087</v>
      </c>
      <c r="L22" s="3">
        <v>0.46506102170860797</v>
      </c>
      <c r="M22" s="5">
        <v>14.744482463526463</v>
      </c>
      <c r="N22" s="5">
        <v>0.11619870410367183</v>
      </c>
      <c r="O22" s="5">
        <v>14.645680025862035</v>
      </c>
    </row>
    <row r="23" spans="1:15" ht="12.75">
      <c r="A23" s="3">
        <v>0.4639</v>
      </c>
      <c r="B23" s="2">
        <f t="shared" si="0"/>
        <v>2131.963899999857</v>
      </c>
      <c r="C23" s="4">
        <f t="shared" si="1"/>
        <v>3.5345127980072504</v>
      </c>
      <c r="D23" s="4">
        <f t="shared" si="2"/>
        <v>2.541523498879985</v>
      </c>
      <c r="E23" s="4">
        <v>19.382</v>
      </c>
      <c r="F23" s="4">
        <v>0.052</v>
      </c>
      <c r="G23" s="2">
        <f t="shared" si="3"/>
        <v>2131.963899999857</v>
      </c>
      <c r="H23" s="5">
        <f t="shared" si="4"/>
        <v>14.614881559701615</v>
      </c>
      <c r="J23" s="6">
        <f t="shared" si="5"/>
        <v>0.0019438444924404497</v>
      </c>
      <c r="K23" s="5">
        <f t="shared" si="6"/>
        <v>14.614881559701615</v>
      </c>
      <c r="L23" s="3">
        <v>0.47046117291284156</v>
      </c>
      <c r="M23" s="5">
        <v>14.752989379052194</v>
      </c>
      <c r="N23" s="5">
        <v>0.12246220302375788</v>
      </c>
      <c r="O23" s="5">
        <v>14.631142952169567</v>
      </c>
    </row>
    <row r="24" spans="1:15" ht="12.75">
      <c r="A24" s="3">
        <v>0.4682</v>
      </c>
      <c r="B24" s="2">
        <f t="shared" si="0"/>
        <v>2131.968200000003</v>
      </c>
      <c r="C24" s="4">
        <f t="shared" si="1"/>
        <v>3.5345314923755002</v>
      </c>
      <c r="D24" s="4">
        <f t="shared" si="2"/>
        <v>2.54152923050543</v>
      </c>
      <c r="E24" s="4">
        <v>19.449</v>
      </c>
      <c r="F24" s="4">
        <v>0.036</v>
      </c>
      <c r="G24" s="2">
        <f t="shared" si="3"/>
        <v>2131.968200000003</v>
      </c>
      <c r="H24" s="5">
        <f t="shared" si="4"/>
        <v>14.681865177528257</v>
      </c>
      <c r="J24" s="6">
        <f t="shared" si="5"/>
        <v>0.011231101511879116</v>
      </c>
      <c r="K24" s="5">
        <f t="shared" si="6"/>
        <v>14.681865177528257</v>
      </c>
      <c r="L24" s="3">
        <v>0.471325197105519</v>
      </c>
      <c r="M24" s="5">
        <v>14.706460386738794</v>
      </c>
      <c r="N24" s="5">
        <v>0.12354211663066916</v>
      </c>
      <c r="O24" s="5">
        <v>14.604618347061693</v>
      </c>
    </row>
    <row r="25" spans="1:15" ht="12.75">
      <c r="A25" s="3">
        <v>0.481</v>
      </c>
      <c r="B25" s="2">
        <f t="shared" si="0"/>
        <v>2131.9810000001453</v>
      </c>
      <c r="C25" s="4">
        <f t="shared" si="1"/>
        <v>3.5345871407275</v>
      </c>
      <c r="D25" s="4">
        <f t="shared" si="2"/>
        <v>2.54154629208815</v>
      </c>
      <c r="E25" s="4">
        <v>19.427</v>
      </c>
      <c r="F25" s="4">
        <v>0.021</v>
      </c>
      <c r="G25" s="2">
        <f t="shared" si="3"/>
        <v>2131.9810000001453</v>
      </c>
      <c r="H25" s="5">
        <f t="shared" si="4"/>
        <v>14.65981641241387</v>
      </c>
      <c r="J25" s="6">
        <f t="shared" si="5"/>
        <v>0.0388768898488121</v>
      </c>
      <c r="K25" s="5">
        <f t="shared" si="6"/>
        <v>14.65981641241387</v>
      </c>
      <c r="L25" s="3">
        <v>0.4767253483097527</v>
      </c>
      <c r="M25" s="5">
        <v>14.71996728154678</v>
      </c>
      <c r="N25" s="5">
        <v>0.12807775377969755</v>
      </c>
      <c r="O25" s="5">
        <v>14.60765907306176</v>
      </c>
    </row>
    <row r="26" spans="1:15" ht="12.75">
      <c r="A26" s="3">
        <v>0.4863</v>
      </c>
      <c r="B26" s="2">
        <f t="shared" si="0"/>
        <v>2131.9862999999896</v>
      </c>
      <c r="C26" s="4">
        <f t="shared" si="1"/>
        <v>3.53461018262325</v>
      </c>
      <c r="D26" s="4">
        <f t="shared" si="2"/>
        <v>2.541553356649745</v>
      </c>
      <c r="E26" s="4">
        <v>19.429</v>
      </c>
      <c r="F26" s="4">
        <v>0.021</v>
      </c>
      <c r="G26" s="2">
        <f t="shared" si="3"/>
        <v>2131.9862999999896</v>
      </c>
      <c r="H26" s="5">
        <f t="shared" si="4"/>
        <v>14.661796220794917</v>
      </c>
      <c r="J26" s="6">
        <f t="shared" si="5"/>
        <v>0.05032397408207334</v>
      </c>
      <c r="K26" s="5">
        <f t="shared" si="6"/>
        <v>14.661796220794917</v>
      </c>
      <c r="L26" s="3">
        <v>0.4774813694783455</v>
      </c>
      <c r="M26" s="5">
        <v>14.680438690712393</v>
      </c>
      <c r="N26" s="5">
        <v>0.13390928725701912</v>
      </c>
      <c r="O26" s="5">
        <v>14.622600095477216</v>
      </c>
    </row>
    <row r="27" spans="1:15" ht="12.75">
      <c r="A27" s="3">
        <v>0.4918</v>
      </c>
      <c r="B27" s="2">
        <f t="shared" si="0"/>
        <v>2131.9917999999598</v>
      </c>
      <c r="C27" s="4">
        <f t="shared" si="1"/>
        <v>3.5346340940245002</v>
      </c>
      <c r="D27" s="4">
        <f t="shared" si="2"/>
        <v>2.5415606877985697</v>
      </c>
      <c r="E27" s="4">
        <v>19.423</v>
      </c>
      <c r="F27" s="4">
        <v>0.021</v>
      </c>
      <c r="G27" s="2">
        <f t="shared" si="3"/>
        <v>2131.9917999999598</v>
      </c>
      <c r="H27" s="5">
        <f t="shared" si="4"/>
        <v>14.65577526734339</v>
      </c>
      <c r="J27" s="6">
        <f t="shared" si="5"/>
        <v>0.062203023758099274</v>
      </c>
      <c r="K27" s="5">
        <f t="shared" si="6"/>
        <v>14.65577526734339</v>
      </c>
      <c r="L27" s="3">
        <v>0.4824495085862404</v>
      </c>
      <c r="M27" s="5">
        <v>14.692947089112945</v>
      </c>
      <c r="N27" s="5">
        <v>0.13498920086393085</v>
      </c>
      <c r="O27" s="5">
        <v>14.708120877386381</v>
      </c>
    </row>
    <row r="28" spans="1:15" ht="12.75">
      <c r="A28" s="3">
        <v>0.497</v>
      </c>
      <c r="B28" s="2">
        <f t="shared" si="0"/>
        <v>2131.996999999974</v>
      </c>
      <c r="C28" s="4">
        <f t="shared" si="1"/>
        <v>3.5346567011675</v>
      </c>
      <c r="D28" s="4">
        <f t="shared" si="2"/>
        <v>2.5415676190665497</v>
      </c>
      <c r="E28" s="4">
        <v>19.477</v>
      </c>
      <c r="F28" s="4">
        <v>0.039</v>
      </c>
      <c r="G28" s="2">
        <f t="shared" si="3"/>
        <v>2131.996999999974</v>
      </c>
      <c r="H28" s="5">
        <f t="shared" si="4"/>
        <v>14.70975545691541</v>
      </c>
      <c r="J28" s="6">
        <f t="shared" si="5"/>
        <v>0.07343412526997839</v>
      </c>
      <c r="K28" s="5">
        <f t="shared" si="6"/>
        <v>14.70975545691541</v>
      </c>
      <c r="L28" s="3">
        <v>0.4880656658386435</v>
      </c>
      <c r="M28" s="5">
        <v>14.64740138906655</v>
      </c>
      <c r="N28" s="5">
        <v>0.14017278617710582</v>
      </c>
      <c r="O28" s="5">
        <v>14.636637739422135</v>
      </c>
    </row>
    <row r="29" spans="1:15" ht="12.75">
      <c r="A29" s="3">
        <v>0.503</v>
      </c>
      <c r="B29" s="2">
        <f t="shared" si="0"/>
        <v>2132.003000000026</v>
      </c>
      <c r="C29" s="4">
        <f t="shared" si="1"/>
        <v>3.5346827863325</v>
      </c>
      <c r="D29" s="4">
        <f t="shared" si="2"/>
        <v>2.54157561668345</v>
      </c>
      <c r="E29" s="4">
        <v>19.327</v>
      </c>
      <c r="F29" s="4">
        <v>0.02</v>
      </c>
      <c r="G29" s="2">
        <f t="shared" si="3"/>
        <v>2132.003000000026</v>
      </c>
      <c r="H29" s="5">
        <f t="shared" si="4"/>
        <v>14.559732598859723</v>
      </c>
      <c r="J29" s="6">
        <f t="shared" si="5"/>
        <v>0.08639308855291561</v>
      </c>
      <c r="K29" s="5">
        <f t="shared" si="6"/>
        <v>14.559732598859723</v>
      </c>
      <c r="L29" s="3">
        <v>0.4883896749108975</v>
      </c>
      <c r="M29" s="5">
        <v>14.732926134815788</v>
      </c>
      <c r="N29" s="5">
        <v>0.14406047516198672</v>
      </c>
      <c r="O29" s="5">
        <v>14.597582224220393</v>
      </c>
    </row>
    <row r="30" spans="1:15" ht="12.75">
      <c r="A30" s="3">
        <v>0.5168</v>
      </c>
      <c r="B30" s="2">
        <f t="shared" si="0"/>
        <v>2132.0167999998666</v>
      </c>
      <c r="C30" s="4">
        <f t="shared" si="1"/>
        <v>3.534742782212</v>
      </c>
      <c r="D30" s="4">
        <f t="shared" si="2"/>
        <v>2.54159401120232</v>
      </c>
      <c r="E30" s="4">
        <v>19.413</v>
      </c>
      <c r="F30" s="4">
        <v>0.021</v>
      </c>
      <c r="G30" s="2">
        <f t="shared" si="3"/>
        <v>2132.0167999998666</v>
      </c>
      <c r="H30" s="5">
        <f t="shared" si="4"/>
        <v>14.645680025862035</v>
      </c>
      <c r="J30" s="6">
        <f t="shared" si="5"/>
        <v>0.11619870410367183</v>
      </c>
      <c r="K30" s="5">
        <f t="shared" si="6"/>
        <v>14.645680025862035</v>
      </c>
      <c r="L30" s="3">
        <v>0.49357382006696193</v>
      </c>
      <c r="M30" s="5">
        <v>14.69038197713277</v>
      </c>
      <c r="N30" s="5">
        <v>0.145140388768898</v>
      </c>
      <c r="O30" s="5">
        <v>14.750102989295604</v>
      </c>
    </row>
    <row r="31" spans="1:15" ht="12.75">
      <c r="A31" s="3">
        <v>0.5223</v>
      </c>
      <c r="B31" s="2">
        <f t="shared" si="0"/>
        <v>2132.022299999837</v>
      </c>
      <c r="C31" s="4">
        <f t="shared" si="1"/>
        <v>3.5347666936132502</v>
      </c>
      <c r="D31" s="4">
        <f t="shared" si="2"/>
        <v>2.5416013423511448</v>
      </c>
      <c r="E31" s="4">
        <v>19.375</v>
      </c>
      <c r="F31" s="4">
        <v>0.021</v>
      </c>
      <c r="G31" s="2">
        <f t="shared" si="3"/>
        <v>2132.022299999837</v>
      </c>
      <c r="H31" s="5">
        <f t="shared" si="4"/>
        <v>14.60765907306176</v>
      </c>
      <c r="J31" s="6">
        <f t="shared" si="5"/>
        <v>0.12807775377969755</v>
      </c>
      <c r="K31" s="5">
        <f t="shared" si="6"/>
        <v>14.60765907306176</v>
      </c>
      <c r="L31" s="3">
        <v>0.4943298412355546</v>
      </c>
      <c r="M31" s="5">
        <v>14.789905180636087</v>
      </c>
      <c r="N31" s="5">
        <v>0.15205183585313176</v>
      </c>
      <c r="O31" s="5">
        <v>14.691616786858859</v>
      </c>
    </row>
    <row r="32" spans="1:15" ht="12.75">
      <c r="A32" s="3">
        <v>0.5279</v>
      </c>
      <c r="B32" s="2">
        <f t="shared" si="0"/>
        <v>2132.027900000103</v>
      </c>
      <c r="C32" s="4">
        <f t="shared" si="1"/>
        <v>3.53479103976725</v>
      </c>
      <c r="D32" s="4">
        <f t="shared" si="2"/>
        <v>2.541608806793585</v>
      </c>
      <c r="E32" s="4">
        <v>19.404</v>
      </c>
      <c r="F32" s="4">
        <v>0.02</v>
      </c>
      <c r="G32" s="2">
        <f t="shared" si="3"/>
        <v>2132.027900000103</v>
      </c>
      <c r="H32" s="5">
        <f t="shared" si="4"/>
        <v>14.636637739422135</v>
      </c>
      <c r="J32" s="6">
        <f t="shared" si="5"/>
        <v>0.14017278617710582</v>
      </c>
      <c r="K32" s="5">
        <f t="shared" si="6"/>
        <v>14.636637739422135</v>
      </c>
      <c r="L32" s="3">
        <v>0.49929798034344985</v>
      </c>
      <c r="M32" s="5">
        <v>14.68636180405347</v>
      </c>
      <c r="N32" s="5">
        <v>0.15421166306695433</v>
      </c>
      <c r="O32" s="5">
        <v>14.573564353048969</v>
      </c>
    </row>
    <row r="33" spans="1:15" ht="12.75">
      <c r="A33" s="3">
        <v>0.5334</v>
      </c>
      <c r="B33" s="2">
        <f t="shared" si="0"/>
        <v>2132.033400000073</v>
      </c>
      <c r="C33" s="4">
        <f t="shared" si="1"/>
        <v>3.5348149511685003</v>
      </c>
      <c r="D33" s="4">
        <f t="shared" si="2"/>
        <v>2.54161613794241</v>
      </c>
      <c r="E33" s="4">
        <v>19.459</v>
      </c>
      <c r="F33" s="4">
        <v>0.022</v>
      </c>
      <c r="G33" s="2">
        <f t="shared" si="3"/>
        <v>2132.033400000073</v>
      </c>
      <c r="H33" s="5">
        <f t="shared" si="4"/>
        <v>14.691616786858859</v>
      </c>
      <c r="J33" s="6">
        <f t="shared" si="5"/>
        <v>0.15205183585313176</v>
      </c>
      <c r="K33" s="5">
        <f t="shared" si="6"/>
        <v>14.691616786858859</v>
      </c>
      <c r="L33" s="3">
        <v>0.5010260287288044</v>
      </c>
      <c r="M33" s="5">
        <v>14.614881559701615</v>
      </c>
      <c r="N33" s="5">
        <v>0.15680345572354204</v>
      </c>
      <c r="O33" s="5">
        <v>14.606082437126734</v>
      </c>
    </row>
    <row r="34" spans="1:15" ht="12.75">
      <c r="A34" s="3">
        <v>0.5391</v>
      </c>
      <c r="B34" s="2">
        <f t="shared" si="0"/>
        <v>2132.039100000169</v>
      </c>
      <c r="C34" s="4">
        <f t="shared" si="1"/>
        <v>3.53483973207525</v>
      </c>
      <c r="D34" s="4">
        <f t="shared" si="2"/>
        <v>2.541623735678465</v>
      </c>
      <c r="E34" s="4">
        <v>19.357</v>
      </c>
      <c r="F34" s="4">
        <v>0.021</v>
      </c>
      <c r="G34" s="2">
        <f t="shared" si="3"/>
        <v>2132.039100000169</v>
      </c>
      <c r="H34" s="5">
        <f t="shared" si="4"/>
        <v>14.589595072508104</v>
      </c>
      <c r="J34" s="6">
        <f t="shared" si="5"/>
        <v>0.16436285097192216</v>
      </c>
      <c r="K34" s="5">
        <f t="shared" si="6"/>
        <v>14.589595072508104</v>
      </c>
      <c r="L34" s="3">
        <v>0.503294092234583</v>
      </c>
      <c r="M34" s="5">
        <v>14.696825204577934</v>
      </c>
      <c r="N34" s="5">
        <v>0.16436285097192216</v>
      </c>
      <c r="O34" s="5">
        <v>14.589595072508104</v>
      </c>
    </row>
    <row r="35" spans="1:15" ht="12.75">
      <c r="A35" s="3">
        <v>0.545</v>
      </c>
      <c r="B35" s="2">
        <f t="shared" si="0"/>
        <v>2132.0449999999255</v>
      </c>
      <c r="C35" s="4">
        <f t="shared" si="1"/>
        <v>3.5348653824875003</v>
      </c>
      <c r="D35" s="4">
        <f t="shared" si="2"/>
        <v>2.54163160000175</v>
      </c>
      <c r="E35" s="4">
        <v>19.38</v>
      </c>
      <c r="F35" s="4">
        <v>0.021</v>
      </c>
      <c r="G35" s="2">
        <f t="shared" si="3"/>
        <v>2132.0449999999255</v>
      </c>
      <c r="H35" s="5">
        <f t="shared" si="4"/>
        <v>14.61257259638315</v>
      </c>
      <c r="J35" s="6">
        <f t="shared" si="5"/>
        <v>0.17710583153347725</v>
      </c>
      <c r="K35" s="5">
        <f t="shared" si="6"/>
        <v>14.61257259638315</v>
      </c>
      <c r="L35" s="3">
        <v>0.5051301436440221</v>
      </c>
      <c r="M35" s="5">
        <v>14.649341250461969</v>
      </c>
      <c r="N35" s="5">
        <v>0.1678185745140386</v>
      </c>
      <c r="O35" s="5">
        <v>14.67206302684875</v>
      </c>
    </row>
    <row r="36" spans="1:15" ht="12.75">
      <c r="A36" s="3">
        <v>0.5504</v>
      </c>
      <c r="B36" s="2">
        <f t="shared" si="0"/>
        <v>2132.0504000000656</v>
      </c>
      <c r="C36" s="4">
        <f t="shared" si="1"/>
        <v>3.534888859136</v>
      </c>
      <c r="D36" s="4">
        <f t="shared" si="2"/>
        <v>2.54163879785696</v>
      </c>
      <c r="E36" s="4">
        <v>19.384</v>
      </c>
      <c r="F36" s="4">
        <v>0.021</v>
      </c>
      <c r="G36" s="2">
        <f t="shared" si="3"/>
        <v>2132.0504000000656</v>
      </c>
      <c r="H36" s="5">
        <f t="shared" si="4"/>
        <v>14.616552025132986</v>
      </c>
      <c r="J36" s="6">
        <f t="shared" si="5"/>
        <v>0.18876889848812084</v>
      </c>
      <c r="K36" s="5">
        <f t="shared" si="6"/>
        <v>14.616552025132986</v>
      </c>
      <c r="L36" s="3">
        <v>0.5056701587644454</v>
      </c>
      <c r="M36" s="5">
        <v>14.681865177528257</v>
      </c>
      <c r="N36" s="5">
        <v>0.1734341252699778</v>
      </c>
      <c r="O36" s="5">
        <v>14.650011207692394</v>
      </c>
    </row>
    <row r="37" spans="1:15" ht="12.75">
      <c r="A37" s="3">
        <v>0.5557</v>
      </c>
      <c r="B37" s="2">
        <f t="shared" si="0"/>
        <v>2132.05569999991</v>
      </c>
      <c r="C37" s="4">
        <f t="shared" si="1"/>
        <v>3.5349119010317502</v>
      </c>
      <c r="D37" s="4">
        <f t="shared" si="2"/>
        <v>2.5416458624185547</v>
      </c>
      <c r="E37" s="4">
        <v>19.373</v>
      </c>
      <c r="F37" s="4">
        <v>0.021</v>
      </c>
      <c r="G37" s="2">
        <f t="shared" si="3"/>
        <v>2132.05569999991</v>
      </c>
      <c r="H37" s="5">
        <f t="shared" si="4"/>
        <v>14.605531834941967</v>
      </c>
      <c r="J37" s="6">
        <f t="shared" si="5"/>
        <v>0.20021598272138208</v>
      </c>
      <c r="K37" s="5">
        <f t="shared" si="6"/>
        <v>14.605531834941967</v>
      </c>
      <c r="L37" s="3">
        <v>0.5083702343665624</v>
      </c>
      <c r="M37" s="5">
        <v>14.668807332245365</v>
      </c>
      <c r="N37" s="5">
        <v>0.17710583153347725</v>
      </c>
      <c r="O37" s="5">
        <v>14.61257259638315</v>
      </c>
    </row>
    <row r="38" spans="1:15" ht="12.75">
      <c r="A38" s="3">
        <v>0.5616</v>
      </c>
      <c r="B38" s="2">
        <f t="shared" si="0"/>
        <v>2132.061600000132</v>
      </c>
      <c r="C38" s="4">
        <f t="shared" si="1"/>
        <v>3.534937551444</v>
      </c>
      <c r="D38" s="4">
        <f t="shared" si="2"/>
        <v>2.5416537267418398</v>
      </c>
      <c r="E38" s="4">
        <v>19.393</v>
      </c>
      <c r="F38" s="4">
        <v>0.023</v>
      </c>
      <c r="G38" s="2">
        <f t="shared" si="3"/>
        <v>2132.061600000132</v>
      </c>
      <c r="H38" s="5">
        <f t="shared" si="4"/>
        <v>14.625509359197203</v>
      </c>
      <c r="J38" s="6">
        <f t="shared" si="5"/>
        <v>0.21295896328293717</v>
      </c>
      <c r="K38" s="5">
        <f t="shared" si="6"/>
        <v>14.625509359197203</v>
      </c>
      <c r="L38" s="3">
        <v>0.5134463764985422</v>
      </c>
      <c r="M38" s="5">
        <v>14.637789459998203</v>
      </c>
      <c r="N38" s="5">
        <v>0.18358531317494542</v>
      </c>
      <c r="O38" s="5">
        <v>14.632993353575593</v>
      </c>
    </row>
    <row r="39" spans="1:15" ht="12.75">
      <c r="A39" s="3">
        <v>0.578</v>
      </c>
      <c r="B39" s="2">
        <f t="shared" si="0"/>
        <v>2132.0780000002123</v>
      </c>
      <c r="C39" s="4">
        <f t="shared" si="1"/>
        <v>3.535008850895</v>
      </c>
      <c r="D39" s="4">
        <f t="shared" si="2"/>
        <v>2.5416755868947</v>
      </c>
      <c r="E39" s="4">
        <v>19.422</v>
      </c>
      <c r="F39" s="4">
        <v>0.022</v>
      </c>
      <c r="G39" s="2">
        <f t="shared" si="3"/>
        <v>2132.0780000002123</v>
      </c>
      <c r="H39" s="5">
        <f t="shared" si="4"/>
        <v>14.654446884955467</v>
      </c>
      <c r="J39" s="6">
        <f t="shared" si="5"/>
        <v>0.24838012958963263</v>
      </c>
      <c r="K39" s="5">
        <f t="shared" si="6"/>
        <v>14.654446884955467</v>
      </c>
      <c r="L39" s="3">
        <v>0.518522518630522</v>
      </c>
      <c r="M39" s="5">
        <v>14.629771587836453</v>
      </c>
      <c r="N39" s="5">
        <v>0.18876889848812084</v>
      </c>
      <c r="O39" s="5">
        <v>14.616552025132986</v>
      </c>
    </row>
    <row r="40" spans="1:15" ht="12.75">
      <c r="A40" s="3">
        <v>0.5835</v>
      </c>
      <c r="B40" s="2">
        <f t="shared" si="0"/>
        <v>2132.0835000001825</v>
      </c>
      <c r="C40" s="4">
        <f t="shared" si="1"/>
        <v>3.5350327622962503</v>
      </c>
      <c r="D40" s="4">
        <f t="shared" si="2"/>
        <v>2.541682918043525</v>
      </c>
      <c r="E40" s="4">
        <v>19.363</v>
      </c>
      <c r="F40" s="4">
        <v>0.022</v>
      </c>
      <c r="G40" s="2">
        <f t="shared" si="3"/>
        <v>2132.0835000001825</v>
      </c>
      <c r="H40" s="5">
        <f t="shared" si="4"/>
        <v>14.59542593346183</v>
      </c>
      <c r="J40" s="6">
        <f t="shared" si="5"/>
        <v>0.2602591792656588</v>
      </c>
      <c r="K40" s="5">
        <f t="shared" si="6"/>
        <v>14.59542593346183</v>
      </c>
      <c r="L40" s="3">
        <v>0.5194945458472837</v>
      </c>
      <c r="M40" s="5">
        <v>14.65981641241387</v>
      </c>
      <c r="N40" s="5">
        <v>0.19373650107991391</v>
      </c>
      <c r="O40" s="5">
        <v>14.617975499544007</v>
      </c>
    </row>
    <row r="41" spans="1:15" ht="12.75">
      <c r="A41" s="3">
        <v>0.589</v>
      </c>
      <c r="B41" s="2">
        <f t="shared" si="0"/>
        <v>2132.0890000001527</v>
      </c>
      <c r="C41" s="4">
        <f t="shared" si="1"/>
        <v>3.5350566736975</v>
      </c>
      <c r="D41" s="4">
        <f t="shared" si="2"/>
        <v>2.54169024919235</v>
      </c>
      <c r="E41" s="4">
        <v>19.4</v>
      </c>
      <c r="F41" s="4">
        <v>0.022</v>
      </c>
      <c r="G41" s="2">
        <f t="shared" si="3"/>
        <v>2132.0890000001527</v>
      </c>
      <c r="H41" s="5">
        <f t="shared" si="4"/>
        <v>14.632404982085609</v>
      </c>
      <c r="J41" s="6">
        <f t="shared" si="5"/>
        <v>0.2721382289416845</v>
      </c>
      <c r="K41" s="5">
        <f t="shared" si="6"/>
        <v>14.632404982085609</v>
      </c>
      <c r="L41" s="3">
        <v>0.5237066637865864</v>
      </c>
      <c r="M41" s="5">
        <v>14.613753335504098</v>
      </c>
      <c r="N41" s="5">
        <v>0.20021598272138208</v>
      </c>
      <c r="O41" s="5">
        <v>14.605531834941967</v>
      </c>
    </row>
    <row r="42" spans="1:15" ht="12.75">
      <c r="A42" s="3">
        <v>0.5944</v>
      </c>
      <c r="B42" s="2">
        <f t="shared" si="0"/>
        <v>2132.094399999827</v>
      </c>
      <c r="C42" s="4">
        <f t="shared" si="1"/>
        <v>3.5350801503460003</v>
      </c>
      <c r="D42" s="4">
        <f t="shared" si="2"/>
        <v>2.54169744704756</v>
      </c>
      <c r="E42" s="4">
        <v>19.502</v>
      </c>
      <c r="F42" s="4">
        <v>0.024</v>
      </c>
      <c r="G42" s="2">
        <f t="shared" si="3"/>
        <v>2132.094399999827</v>
      </c>
      <c r="H42" s="5">
        <f t="shared" si="4"/>
        <v>14.734384411757734</v>
      </c>
      <c r="J42" s="6">
        <f t="shared" si="5"/>
        <v>0.2838012958963283</v>
      </c>
      <c r="K42" s="5">
        <f t="shared" si="6"/>
        <v>14.734384411757734</v>
      </c>
      <c r="L42" s="3">
        <v>0.5252187061237715</v>
      </c>
      <c r="M42" s="5">
        <v>14.661796220794917</v>
      </c>
      <c r="N42" s="5">
        <v>0.20453563714902767</v>
      </c>
      <c r="O42" s="5">
        <v>14.650956505986937</v>
      </c>
    </row>
    <row r="43" spans="1:15" ht="12.75">
      <c r="A43" s="3">
        <v>0.6003</v>
      </c>
      <c r="B43" s="2">
        <f t="shared" si="0"/>
        <v>2132.100300000049</v>
      </c>
      <c r="C43" s="4">
        <f t="shared" si="1"/>
        <v>3.53510580075825</v>
      </c>
      <c r="D43" s="4">
        <f t="shared" si="2"/>
        <v>2.541705311370845</v>
      </c>
      <c r="E43" s="4">
        <v>19.503</v>
      </c>
      <c r="F43" s="4">
        <v>0.027</v>
      </c>
      <c r="G43" s="2">
        <f t="shared" si="3"/>
        <v>2132.100300000049</v>
      </c>
      <c r="H43" s="5">
        <f t="shared" si="4"/>
        <v>14.735361936899265</v>
      </c>
      <c r="J43" s="6">
        <f t="shared" si="5"/>
        <v>0.29654427645788317</v>
      </c>
      <c r="K43" s="5">
        <f t="shared" si="6"/>
        <v>14.735361936899265</v>
      </c>
      <c r="L43" s="3">
        <v>0.5277027756777191</v>
      </c>
      <c r="M43" s="5">
        <v>14.632261701515263</v>
      </c>
      <c r="N43" s="5">
        <v>0.21295896328293717</v>
      </c>
      <c r="O43" s="5">
        <v>14.625509359197203</v>
      </c>
    </row>
    <row r="44" spans="1:15" ht="12.75">
      <c r="A44" s="3">
        <v>0.6201</v>
      </c>
      <c r="B44" s="2">
        <f t="shared" si="0"/>
        <v>2132.120099999942</v>
      </c>
      <c r="C44" s="4">
        <f t="shared" si="1"/>
        <v>3.53519188180275</v>
      </c>
      <c r="D44" s="4">
        <f t="shared" si="2"/>
        <v>2.5417317035066147</v>
      </c>
      <c r="E44" s="4">
        <v>19.499</v>
      </c>
      <c r="F44" s="4">
        <v>0.027</v>
      </c>
      <c r="G44" s="2">
        <f t="shared" si="3"/>
        <v>2132.120099999942</v>
      </c>
      <c r="H44" s="5">
        <f t="shared" si="4"/>
        <v>14.731286513785495</v>
      </c>
      <c r="J44" s="6">
        <f t="shared" si="5"/>
        <v>0.3393088552915766</v>
      </c>
      <c r="K44" s="5">
        <f t="shared" si="6"/>
        <v>14.731286513785495</v>
      </c>
      <c r="L44" s="3">
        <v>0.5289988119667353</v>
      </c>
      <c r="M44" s="5">
        <v>14.609734703006701</v>
      </c>
      <c r="N44" s="5">
        <v>0.22570194384449227</v>
      </c>
      <c r="O44" s="5">
        <v>14.600438496792066</v>
      </c>
    </row>
    <row r="45" spans="1:15" ht="12.75">
      <c r="A45" s="3">
        <v>0.6255</v>
      </c>
      <c r="B45" s="2">
        <f t="shared" si="0"/>
        <v>2132.125500000082</v>
      </c>
      <c r="C45" s="4">
        <f t="shared" si="1"/>
        <v>3.53521535845125</v>
      </c>
      <c r="D45" s="4">
        <f t="shared" si="2"/>
        <v>2.541738901361825</v>
      </c>
      <c r="E45" s="4">
        <v>19.414</v>
      </c>
      <c r="F45" s="4">
        <v>0.04</v>
      </c>
      <c r="G45" s="2">
        <f t="shared" si="3"/>
        <v>2132.125500000082</v>
      </c>
      <c r="H45" s="5">
        <f t="shared" si="4"/>
        <v>14.646265944109464</v>
      </c>
      <c r="J45" s="6">
        <f t="shared" si="5"/>
        <v>0.3509719222462202</v>
      </c>
      <c r="K45" s="5">
        <f t="shared" si="6"/>
        <v>14.646265944109464</v>
      </c>
      <c r="L45" s="3">
        <v>0.5311588724484286</v>
      </c>
      <c r="M45" s="5">
        <v>14.65577526734339</v>
      </c>
      <c r="N45" s="5">
        <v>0.23153347732181384</v>
      </c>
      <c r="O45" s="5">
        <v>14.644950753688402</v>
      </c>
    </row>
    <row r="46" spans="1:15" ht="12.75">
      <c r="A46" s="3">
        <v>0.6309</v>
      </c>
      <c r="B46" s="2">
        <f t="shared" si="0"/>
        <v>2132.130900000222</v>
      </c>
      <c r="C46" s="4">
        <f t="shared" si="1"/>
        <v>3.5352388350997503</v>
      </c>
      <c r="D46" s="4">
        <f t="shared" si="2"/>
        <v>2.541746099217035</v>
      </c>
      <c r="E46" s="4">
        <v>19.373</v>
      </c>
      <c r="F46" s="4">
        <v>0.046</v>
      </c>
      <c r="G46" s="2">
        <f t="shared" si="3"/>
        <v>2132.130900000222</v>
      </c>
      <c r="H46" s="5">
        <f t="shared" si="4"/>
        <v>14.605245374546605</v>
      </c>
      <c r="J46" s="6">
        <f t="shared" si="5"/>
        <v>0.3626349892008638</v>
      </c>
      <c r="K46" s="5">
        <f t="shared" si="6"/>
        <v>14.605245374546605</v>
      </c>
      <c r="L46" s="3">
        <v>0.5334269359542068</v>
      </c>
      <c r="M46" s="5">
        <v>14.64124152908486</v>
      </c>
      <c r="N46" s="5">
        <v>0.23585313174945988</v>
      </c>
      <c r="O46" s="5">
        <v>14.669420626307438</v>
      </c>
    </row>
    <row r="47" spans="1:15" ht="12.75">
      <c r="A47" s="3">
        <v>1.3161</v>
      </c>
      <c r="B47" s="2">
        <f t="shared" si="0"/>
        <v>2132.816099999938</v>
      </c>
      <c r="C47" s="4">
        <f t="shared" si="1"/>
        <v>3.53821776094275</v>
      </c>
      <c r="D47" s="4">
        <f t="shared" si="2"/>
        <v>2.542659427067015</v>
      </c>
      <c r="E47" s="4">
        <v>19.407</v>
      </c>
      <c r="F47" s="4">
        <v>0.027</v>
      </c>
      <c r="G47" s="2">
        <f t="shared" si="3"/>
        <v>2132.816099999938</v>
      </c>
      <c r="H47" s="5">
        <f t="shared" si="4"/>
        <v>14.636636243387878</v>
      </c>
      <c r="J47" s="6">
        <f t="shared" si="5"/>
        <v>0.8425485961123109</v>
      </c>
      <c r="K47" s="5">
        <f t="shared" si="6"/>
        <v>14.636636243387878</v>
      </c>
      <c r="L47" s="3">
        <v>0.5340749540987146</v>
      </c>
      <c r="M47" s="5">
        <v>14.625716831106626</v>
      </c>
      <c r="N47" s="5">
        <v>0.2419006479481638</v>
      </c>
      <c r="O47" s="5">
        <v>14.605932485832042</v>
      </c>
    </row>
    <row r="48" spans="1:15" ht="12.75">
      <c r="A48" s="3">
        <v>1.3215</v>
      </c>
      <c r="B48" s="2">
        <f t="shared" si="0"/>
        <v>2132.8215000000782</v>
      </c>
      <c r="C48" s="4">
        <f t="shared" si="1"/>
        <v>3.5382412375912504</v>
      </c>
      <c r="D48" s="4">
        <f t="shared" si="2"/>
        <v>2.5426666249222247</v>
      </c>
      <c r="E48" s="4">
        <v>19.516</v>
      </c>
      <c r="F48" s="4">
        <v>0.03</v>
      </c>
      <c r="G48" s="2">
        <f t="shared" si="3"/>
        <v>2132.8215000000782</v>
      </c>
      <c r="H48" s="5">
        <f t="shared" si="4"/>
        <v>14.74561568828773</v>
      </c>
      <c r="J48" s="6">
        <f t="shared" si="5"/>
        <v>0.8542116630669541</v>
      </c>
      <c r="K48" s="5">
        <f t="shared" si="6"/>
        <v>14.74561568828773</v>
      </c>
      <c r="L48" s="3">
        <v>0.5367750297008317</v>
      </c>
      <c r="M48" s="5">
        <v>14.70975545691541</v>
      </c>
      <c r="N48" s="5">
        <v>0.24600431965442748</v>
      </c>
      <c r="O48" s="5">
        <v>14.669402755908205</v>
      </c>
    </row>
    <row r="49" spans="1:15" ht="12.75">
      <c r="A49" s="3">
        <v>1.3268</v>
      </c>
      <c r="B49" s="2">
        <f t="shared" si="0"/>
        <v>2132.8267999999225</v>
      </c>
      <c r="C49" s="4">
        <f t="shared" si="1"/>
        <v>3.538264279487</v>
      </c>
      <c r="D49" s="4">
        <f t="shared" si="2"/>
        <v>2.54267368948382</v>
      </c>
      <c r="E49" s="4">
        <v>19.312</v>
      </c>
      <c r="F49" s="4">
        <v>0.026</v>
      </c>
      <c r="G49" s="2">
        <f t="shared" si="3"/>
        <v>2132.8267999999225</v>
      </c>
      <c r="H49" s="5">
        <f t="shared" si="4"/>
        <v>14.541595513947469</v>
      </c>
      <c r="J49" s="6">
        <f t="shared" si="5"/>
        <v>0.8656587473002157</v>
      </c>
      <c r="K49" s="5">
        <f t="shared" si="6"/>
        <v>14.541595513947469</v>
      </c>
      <c r="L49" s="3">
        <v>0.5424991899773193</v>
      </c>
      <c r="M49" s="5">
        <v>14.642209557908659</v>
      </c>
      <c r="N49" s="5">
        <v>0.24838012958963263</v>
      </c>
      <c r="O49" s="5">
        <v>14.654446884955467</v>
      </c>
    </row>
    <row r="50" spans="1:15" ht="12.75">
      <c r="A50" s="3">
        <v>1.3509</v>
      </c>
      <c r="B50" s="2">
        <f t="shared" si="0"/>
        <v>2132.8508999999613</v>
      </c>
      <c r="C50" s="4">
        <f t="shared" si="1"/>
        <v>3.5383690548997504</v>
      </c>
      <c r="D50" s="4">
        <f t="shared" si="2"/>
        <v>2.542705813245035</v>
      </c>
      <c r="E50" s="4">
        <v>19.518</v>
      </c>
      <c r="F50" s="4">
        <v>0.026</v>
      </c>
      <c r="G50" s="2">
        <f t="shared" si="3"/>
        <v>2132.8508999999613</v>
      </c>
      <c r="H50" s="5">
        <f t="shared" si="4"/>
        <v>14.747503779169278</v>
      </c>
      <c r="J50" s="6">
        <f t="shared" si="5"/>
        <v>0.9177105831533474</v>
      </c>
      <c r="K50" s="5">
        <f t="shared" si="6"/>
        <v>14.747503779169278</v>
      </c>
      <c r="L50" s="3">
        <v>0.5432552111459121</v>
      </c>
      <c r="M50" s="5">
        <v>14.559732598859723</v>
      </c>
      <c r="N50" s="5">
        <v>0.24946004319654413</v>
      </c>
      <c r="O50" s="5">
        <v>14.564877493824627</v>
      </c>
    </row>
    <row r="51" spans="1:15" ht="12.75">
      <c r="A51" s="3">
        <v>1.3565</v>
      </c>
      <c r="B51" s="2">
        <f t="shared" si="0"/>
        <v>2132.8565000002272</v>
      </c>
      <c r="C51" s="4">
        <f t="shared" si="1"/>
        <v>3.5383934010537503</v>
      </c>
      <c r="D51" s="4">
        <f t="shared" si="2"/>
        <v>2.542713277687475</v>
      </c>
      <c r="E51" s="4">
        <v>19.515</v>
      </c>
      <c r="F51" s="4">
        <v>0.025</v>
      </c>
      <c r="G51" s="2">
        <f t="shared" si="3"/>
        <v>2132.8565000002272</v>
      </c>
      <c r="H51" s="5">
        <f t="shared" si="4"/>
        <v>14.744482463526463</v>
      </c>
      <c r="J51" s="6">
        <f t="shared" si="5"/>
        <v>0.9298056155507557</v>
      </c>
      <c r="K51" s="5">
        <f t="shared" si="6"/>
        <v>14.744482463526463</v>
      </c>
      <c r="L51" s="3">
        <v>0.5493033804946541</v>
      </c>
      <c r="M51" s="5">
        <v>14.606185579705905</v>
      </c>
      <c r="N51" s="5">
        <v>0.25205183585313184</v>
      </c>
      <c r="O51" s="5">
        <v>14.618914598642505</v>
      </c>
    </row>
    <row r="52" spans="1:15" ht="12.75">
      <c r="A52" s="3">
        <v>1.3623</v>
      </c>
      <c r="B52" s="2">
        <f t="shared" si="0"/>
        <v>2132.8623000001535</v>
      </c>
      <c r="C52" s="4">
        <f t="shared" si="1"/>
        <v>3.5384186167132503</v>
      </c>
      <c r="D52" s="4">
        <f t="shared" si="2"/>
        <v>2.542721008717145</v>
      </c>
      <c r="E52" s="4">
        <v>19.477</v>
      </c>
      <c r="F52" s="4">
        <v>0.023</v>
      </c>
      <c r="G52" s="2">
        <f t="shared" si="3"/>
        <v>2132.8623000001535</v>
      </c>
      <c r="H52" s="5">
        <f t="shared" si="4"/>
        <v>14.706460386738794</v>
      </c>
      <c r="J52" s="6">
        <f t="shared" si="5"/>
        <v>0.9423326133909287</v>
      </c>
      <c r="K52" s="5">
        <f t="shared" si="6"/>
        <v>14.706460386738794</v>
      </c>
      <c r="L52" s="3">
        <v>0.5556755589156497</v>
      </c>
      <c r="M52" s="5">
        <v>14.545163124068154</v>
      </c>
      <c r="N52" s="5">
        <v>0.2561555075593951</v>
      </c>
      <c r="O52" s="5">
        <v>14.691384885594363</v>
      </c>
    </row>
    <row r="53" spans="1:15" ht="12.75">
      <c r="A53" s="3">
        <v>1.368</v>
      </c>
      <c r="B53" s="2">
        <f t="shared" si="0"/>
        <v>2132.867999999784</v>
      </c>
      <c r="C53" s="4">
        <f t="shared" si="1"/>
        <v>3.53844339762</v>
      </c>
      <c r="D53" s="4">
        <f t="shared" si="2"/>
        <v>2.5427286064532</v>
      </c>
      <c r="E53" s="4">
        <v>19.451</v>
      </c>
      <c r="F53" s="4">
        <v>0.025</v>
      </c>
      <c r="G53" s="2">
        <f t="shared" si="3"/>
        <v>2132.867999999784</v>
      </c>
      <c r="H53" s="5">
        <f t="shared" si="4"/>
        <v>14.680438690712393</v>
      </c>
      <c r="J53" s="6">
        <f t="shared" si="5"/>
        <v>0.9546436285097193</v>
      </c>
      <c r="K53" s="5">
        <f t="shared" si="6"/>
        <v>14.680438690712393</v>
      </c>
      <c r="L53" s="3">
        <v>0.5581596284695972</v>
      </c>
      <c r="M53" s="5">
        <v>14.645680025862035</v>
      </c>
      <c r="N53" s="5">
        <v>0.2593952483801294</v>
      </c>
      <c r="O53" s="5">
        <v>14.654860020206401</v>
      </c>
    </row>
    <row r="54" spans="1:15" ht="12.75">
      <c r="A54" s="3">
        <v>1.3778</v>
      </c>
      <c r="B54" s="2">
        <f t="shared" si="0"/>
        <v>2132.8777999999</v>
      </c>
      <c r="C54" s="4">
        <f t="shared" si="1"/>
        <v>3.5384860033895</v>
      </c>
      <c r="D54" s="4">
        <f t="shared" si="2"/>
        <v>2.54274166922747</v>
      </c>
      <c r="E54" s="4">
        <v>19.418</v>
      </c>
      <c r="F54" s="4">
        <v>0.023</v>
      </c>
      <c r="G54" s="2">
        <f t="shared" si="3"/>
        <v>2132.8777999999</v>
      </c>
      <c r="H54" s="5">
        <f t="shared" si="4"/>
        <v>14.64740138906655</v>
      </c>
      <c r="J54" s="6">
        <f t="shared" si="5"/>
        <v>0.9758099352051834</v>
      </c>
      <c r="K54" s="5">
        <f t="shared" si="6"/>
        <v>14.64740138906655</v>
      </c>
      <c r="L54" s="3">
        <v>0.5613997191921374</v>
      </c>
      <c r="M54" s="5">
        <v>14.631142952169567</v>
      </c>
      <c r="N54" s="5">
        <v>0.2602591792656588</v>
      </c>
      <c r="O54" s="5">
        <v>14.59542593346183</v>
      </c>
    </row>
    <row r="55" spans="1:15" ht="12.75">
      <c r="A55" s="3">
        <v>1.3829</v>
      </c>
      <c r="B55" s="2">
        <f t="shared" si="0"/>
        <v>2132.882900000084</v>
      </c>
      <c r="C55" s="4">
        <f t="shared" si="1"/>
        <v>3.53850817577975</v>
      </c>
      <c r="D55" s="4">
        <f t="shared" si="2"/>
        <v>2.542748467201835</v>
      </c>
      <c r="E55" s="4">
        <v>19.461</v>
      </c>
      <c r="F55" s="4">
        <v>0.024</v>
      </c>
      <c r="G55" s="2">
        <f t="shared" si="3"/>
        <v>2132.882900000084</v>
      </c>
      <c r="H55" s="5">
        <f t="shared" si="4"/>
        <v>14.69038197713277</v>
      </c>
      <c r="J55" s="6">
        <f t="shared" si="5"/>
        <v>0.9868250539956804</v>
      </c>
      <c r="K55" s="5">
        <f t="shared" si="6"/>
        <v>14.69038197713277</v>
      </c>
      <c r="L55" s="3">
        <v>0.5620477373366453</v>
      </c>
      <c r="M55" s="5">
        <v>14.604618347061693</v>
      </c>
      <c r="N55" s="5">
        <v>0.26241900647948135</v>
      </c>
      <c r="O55" s="5">
        <v>14.644896330962784</v>
      </c>
    </row>
    <row r="56" spans="1:15" ht="12.75">
      <c r="A56" s="3">
        <v>1.3882</v>
      </c>
      <c r="B56" s="2">
        <f t="shared" si="0"/>
        <v>2132.8881999999285</v>
      </c>
      <c r="C56" s="4">
        <f t="shared" si="1"/>
        <v>3.5385312176755</v>
      </c>
      <c r="D56" s="4">
        <f t="shared" si="2"/>
        <v>2.54275553176343</v>
      </c>
      <c r="E56" s="4">
        <v>19.457</v>
      </c>
      <c r="F56" s="4">
        <v>0.024</v>
      </c>
      <c r="G56" s="2">
        <f t="shared" si="3"/>
        <v>2132.8881999999285</v>
      </c>
      <c r="H56" s="5">
        <f t="shared" si="4"/>
        <v>14.68636180405347</v>
      </c>
      <c r="J56" s="6">
        <f t="shared" si="5"/>
        <v>0.9982721382289417</v>
      </c>
      <c r="K56" s="5">
        <f t="shared" si="6"/>
        <v>14.68636180405347</v>
      </c>
      <c r="L56" s="3">
        <v>0.5640997947942542</v>
      </c>
      <c r="M56" s="5">
        <v>14.60765907306176</v>
      </c>
      <c r="N56" s="5">
        <v>0.269546436285097</v>
      </c>
      <c r="O56" s="5">
        <v>14.644842166811213</v>
      </c>
    </row>
    <row r="57" spans="1:15" ht="12.75">
      <c r="A57" s="3">
        <v>1.3936</v>
      </c>
      <c r="B57" s="2">
        <f t="shared" si="0"/>
        <v>2132.8936000000685</v>
      </c>
      <c r="C57" s="4">
        <f t="shared" si="1"/>
        <v>3.538554694324</v>
      </c>
      <c r="D57" s="4">
        <f t="shared" si="2"/>
        <v>2.54276272961864</v>
      </c>
      <c r="E57" s="4">
        <v>19.42</v>
      </c>
      <c r="F57" s="4">
        <v>0.024</v>
      </c>
      <c r="G57" s="2">
        <f t="shared" si="3"/>
        <v>2132.8936000000685</v>
      </c>
      <c r="H57" s="5">
        <f t="shared" si="4"/>
        <v>14.649341250461969</v>
      </c>
      <c r="J57" s="6">
        <f t="shared" si="5"/>
        <v>0.00993520518358526</v>
      </c>
      <c r="K57" s="5">
        <f t="shared" si="6"/>
        <v>14.649341250461969</v>
      </c>
      <c r="L57" s="3">
        <v>0.5672318824927096</v>
      </c>
      <c r="M57" s="5">
        <v>14.622600095477216</v>
      </c>
      <c r="N57" s="5">
        <v>0.27213822894168427</v>
      </c>
      <c r="O57" s="5">
        <v>14.689356749528601</v>
      </c>
    </row>
    <row r="58" spans="1:15" ht="12.75">
      <c r="A58" s="3">
        <v>1.4145</v>
      </c>
      <c r="B58" s="2">
        <f t="shared" si="0"/>
        <v>2132.9144999999553</v>
      </c>
      <c r="C58" s="4">
        <f t="shared" si="1"/>
        <v>3.53864555764875</v>
      </c>
      <c r="D58" s="4">
        <f t="shared" si="2"/>
        <v>2.542790587984175</v>
      </c>
      <c r="E58" s="4">
        <v>19.403</v>
      </c>
      <c r="F58" s="4">
        <v>0.038</v>
      </c>
      <c r="G58" s="2">
        <f t="shared" si="3"/>
        <v>2132.9144999999553</v>
      </c>
      <c r="H58" s="5">
        <f t="shared" si="4"/>
        <v>14.632261701515263</v>
      </c>
      <c r="J58" s="6">
        <f t="shared" si="5"/>
        <v>0.055075593952483626</v>
      </c>
      <c r="K58" s="5">
        <f t="shared" si="6"/>
        <v>14.632261701515263</v>
      </c>
      <c r="L58" s="3">
        <v>0.5676638945890486</v>
      </c>
      <c r="M58" s="5">
        <v>14.708120877386381</v>
      </c>
      <c r="N58" s="5">
        <v>0.2721382289416845</v>
      </c>
      <c r="O58" s="5">
        <v>14.632404982085609</v>
      </c>
    </row>
    <row r="59" spans="1:15" ht="12.75">
      <c r="A59" s="3">
        <v>1.4198</v>
      </c>
      <c r="B59" s="2">
        <f t="shared" si="0"/>
        <v>2132.9197999997996</v>
      </c>
      <c r="C59" s="4">
        <f t="shared" si="1"/>
        <v>3.5386685995445</v>
      </c>
      <c r="D59" s="4">
        <f t="shared" si="2"/>
        <v>2.54279765254577</v>
      </c>
      <c r="E59" s="4">
        <v>19.412</v>
      </c>
      <c r="F59" s="4">
        <v>0.025</v>
      </c>
      <c r="G59" s="2">
        <f t="shared" si="3"/>
        <v>2132.9197999997996</v>
      </c>
      <c r="H59" s="5">
        <f t="shared" si="4"/>
        <v>14.64124152908486</v>
      </c>
      <c r="J59" s="6">
        <f t="shared" si="5"/>
        <v>0.06652267818574487</v>
      </c>
      <c r="K59" s="5">
        <f t="shared" si="6"/>
        <v>14.64124152908486</v>
      </c>
      <c r="L59" s="3">
        <v>0.5701479641429961</v>
      </c>
      <c r="M59" s="5">
        <v>14.636637739422135</v>
      </c>
      <c r="N59" s="5">
        <v>0.2796976241900637</v>
      </c>
      <c r="O59" s="5">
        <v>14.67982431350124</v>
      </c>
    </row>
    <row r="60" spans="1:15" ht="12.75">
      <c r="A60" s="3">
        <v>1.4282</v>
      </c>
      <c r="B60" s="2">
        <f t="shared" si="0"/>
        <v>2132.9281999999657</v>
      </c>
      <c r="C60" s="4">
        <f t="shared" si="1"/>
        <v>3.5387051187755003</v>
      </c>
      <c r="D60" s="4">
        <f t="shared" si="2"/>
        <v>2.54280884920943</v>
      </c>
      <c r="E60" s="4">
        <v>19.413</v>
      </c>
      <c r="F60" s="4">
        <v>0.024</v>
      </c>
      <c r="G60" s="2">
        <f t="shared" si="3"/>
        <v>2132.9281999999657</v>
      </c>
      <c r="H60" s="5">
        <f t="shared" si="4"/>
        <v>14.642209557908659</v>
      </c>
      <c r="J60" s="6">
        <f t="shared" si="5"/>
        <v>0.08466522678185706</v>
      </c>
      <c r="K60" s="5">
        <f t="shared" si="6"/>
        <v>14.642209557908659</v>
      </c>
      <c r="L60" s="3">
        <v>0.5723080246246894</v>
      </c>
      <c r="M60" s="5">
        <v>14.597582224220393</v>
      </c>
      <c r="N60" s="5">
        <v>0.2822894168466519</v>
      </c>
      <c r="O60" s="5">
        <v>14.66533887943459</v>
      </c>
    </row>
    <row r="61" spans="1:15" ht="12.75">
      <c r="A61" s="3">
        <v>1.4345</v>
      </c>
      <c r="B61" s="2">
        <f t="shared" si="0"/>
        <v>2132.934499999974</v>
      </c>
      <c r="C61" s="4">
        <f t="shared" si="1"/>
        <v>3.53873250819875</v>
      </c>
      <c r="D61" s="4">
        <f t="shared" si="2"/>
        <v>2.542817246707175</v>
      </c>
      <c r="E61" s="4">
        <v>19.377</v>
      </c>
      <c r="F61" s="4">
        <v>0.024</v>
      </c>
      <c r="G61" s="2">
        <f t="shared" si="3"/>
        <v>2132.934499999974</v>
      </c>
      <c r="H61" s="5">
        <f t="shared" si="4"/>
        <v>14.606185579705905</v>
      </c>
      <c r="J61" s="6">
        <f t="shared" si="5"/>
        <v>0.09827213822894176</v>
      </c>
      <c r="K61" s="5">
        <f t="shared" si="6"/>
        <v>14.606185579705905</v>
      </c>
      <c r="L61" s="3">
        <v>0.5727400367210282</v>
      </c>
      <c r="M61" s="5">
        <v>14.750102989295604</v>
      </c>
      <c r="N61" s="5">
        <v>0.2838012958963283</v>
      </c>
      <c r="O61" s="5">
        <v>14.734384411757734</v>
      </c>
    </row>
    <row r="62" spans="1:15" ht="12.75">
      <c r="A62" s="3">
        <v>1.4404</v>
      </c>
      <c r="B62" s="2">
        <f t="shared" si="0"/>
        <v>2132.940400000196</v>
      </c>
      <c r="C62" s="4">
        <f t="shared" si="1"/>
        <v>3.5387581586110004</v>
      </c>
      <c r="D62" s="4">
        <f t="shared" si="2"/>
        <v>2.54282511103046</v>
      </c>
      <c r="E62" s="4">
        <v>19.316</v>
      </c>
      <c r="F62" s="4">
        <v>0.024</v>
      </c>
      <c r="G62" s="2">
        <f t="shared" si="3"/>
        <v>2132.940400000196</v>
      </c>
      <c r="H62" s="5">
        <f t="shared" si="4"/>
        <v>14.545163124068154</v>
      </c>
      <c r="J62" s="6">
        <f t="shared" si="5"/>
        <v>0.11101511879049619</v>
      </c>
      <c r="K62" s="5">
        <f t="shared" si="6"/>
        <v>14.545163124068154</v>
      </c>
      <c r="L62" s="3">
        <v>0.5760881304676531</v>
      </c>
      <c r="M62" s="5">
        <v>14.691616786858859</v>
      </c>
      <c r="N62" s="5">
        <v>0.29006479481641456</v>
      </c>
      <c r="O62" s="5">
        <v>14.656806080421557</v>
      </c>
    </row>
    <row r="63" spans="1:15" ht="12.75">
      <c r="A63" s="3">
        <v>1.4457</v>
      </c>
      <c r="B63" s="2">
        <f t="shared" si="0"/>
        <v>2132.9457000000402</v>
      </c>
      <c r="C63" s="4">
        <f t="shared" si="1"/>
        <v>3.53878120050675</v>
      </c>
      <c r="D63" s="4">
        <f t="shared" si="2"/>
        <v>2.542832175592055</v>
      </c>
      <c r="E63" s="4">
        <v>19.402</v>
      </c>
      <c r="F63" s="4">
        <v>0.024</v>
      </c>
      <c r="G63" s="2">
        <f t="shared" si="3"/>
        <v>2132.9457000000402</v>
      </c>
      <c r="H63" s="5">
        <f t="shared" si="4"/>
        <v>14.631142952169567</v>
      </c>
      <c r="J63" s="6">
        <f t="shared" si="5"/>
        <v>0.12246220302375788</v>
      </c>
      <c r="K63" s="5">
        <f t="shared" si="6"/>
        <v>14.631142952169567</v>
      </c>
      <c r="L63" s="3">
        <v>0.5773841667566693</v>
      </c>
      <c r="M63" s="5">
        <v>14.573564353048969</v>
      </c>
      <c r="N63" s="5">
        <v>0.2928725701943842</v>
      </c>
      <c r="O63" s="5">
        <v>14.749320249001958</v>
      </c>
    </row>
    <row r="64" spans="1:15" ht="12.75">
      <c r="A64" s="3">
        <v>1.4515</v>
      </c>
      <c r="B64" s="2">
        <f t="shared" si="0"/>
        <v>2132.9514999999665</v>
      </c>
      <c r="C64" s="4">
        <f t="shared" si="1"/>
        <v>3.53880641616625</v>
      </c>
      <c r="D64" s="4">
        <f t="shared" si="2"/>
        <v>2.5428399066217247</v>
      </c>
      <c r="E64" s="4">
        <v>19.479</v>
      </c>
      <c r="F64" s="4">
        <v>0.037</v>
      </c>
      <c r="G64" s="2">
        <f t="shared" si="3"/>
        <v>2132.9514999999665</v>
      </c>
      <c r="H64" s="5">
        <f t="shared" si="4"/>
        <v>14.708120877386381</v>
      </c>
      <c r="J64" s="6">
        <f t="shared" si="5"/>
        <v>0.13498920086393085</v>
      </c>
      <c r="K64" s="5">
        <f t="shared" si="6"/>
        <v>14.708120877386381</v>
      </c>
      <c r="L64" s="3">
        <v>0.5785722000216007</v>
      </c>
      <c r="M64" s="5">
        <v>14.606082437126734</v>
      </c>
      <c r="N64" s="5">
        <v>0.29654427645788317</v>
      </c>
      <c r="O64" s="5">
        <v>14.735361936899265</v>
      </c>
    </row>
    <row r="65" spans="1:15" ht="12.75">
      <c r="A65" s="3">
        <v>1.4562</v>
      </c>
      <c r="B65" s="2">
        <f t="shared" si="0"/>
        <v>2132.9561999998987</v>
      </c>
      <c r="C65" s="4">
        <f t="shared" si="1"/>
        <v>3.5388268495455004</v>
      </c>
      <c r="D65" s="4">
        <f t="shared" si="2"/>
        <v>2.5428461714216297</v>
      </c>
      <c r="E65" s="4">
        <v>19.521</v>
      </c>
      <c r="F65" s="4">
        <v>0.039</v>
      </c>
      <c r="G65" s="2">
        <f t="shared" si="3"/>
        <v>2132.9561999998987</v>
      </c>
      <c r="H65" s="5">
        <f t="shared" si="4"/>
        <v>14.750102989295604</v>
      </c>
      <c r="J65" s="6">
        <f t="shared" si="5"/>
        <v>0.145140388768898</v>
      </c>
      <c r="K65" s="5">
        <f t="shared" si="6"/>
        <v>14.750102989295604</v>
      </c>
      <c r="L65" s="3">
        <v>0.5822443028404796</v>
      </c>
      <c r="M65" s="5">
        <v>14.589595072508104</v>
      </c>
      <c r="N65" s="5">
        <v>0.3032397408207341</v>
      </c>
      <c r="O65" s="5">
        <v>14.627301998872225</v>
      </c>
    </row>
    <row r="66" spans="1:15" ht="12.75">
      <c r="A66" s="3">
        <v>1.4616</v>
      </c>
      <c r="B66" s="2">
        <f t="shared" si="0"/>
        <v>2132.9616000000387</v>
      </c>
      <c r="C66" s="4">
        <f t="shared" si="1"/>
        <v>3.5388503261940003</v>
      </c>
      <c r="D66" s="4">
        <f t="shared" si="2"/>
        <v>2.54285336927684</v>
      </c>
      <c r="E66" s="4">
        <v>19.377</v>
      </c>
      <c r="F66" s="4">
        <v>0.028</v>
      </c>
      <c r="G66" s="2">
        <f t="shared" si="3"/>
        <v>2132.9616000000387</v>
      </c>
      <c r="H66" s="5">
        <f t="shared" si="4"/>
        <v>14.606082437126734</v>
      </c>
      <c r="J66" s="6">
        <f t="shared" si="5"/>
        <v>0.15680345572354204</v>
      </c>
      <c r="K66" s="5">
        <f t="shared" si="6"/>
        <v>14.606082437126734</v>
      </c>
      <c r="L66" s="3">
        <v>0.5840803542499189</v>
      </c>
      <c r="M66" s="5">
        <v>14.67206302684875</v>
      </c>
      <c r="N66" s="5">
        <v>0.3138228941684664</v>
      </c>
      <c r="O66" s="5">
        <v>14.734283368623315</v>
      </c>
    </row>
    <row r="67" spans="1:15" ht="12.75">
      <c r="A67" s="3">
        <v>1.4667</v>
      </c>
      <c r="B67" s="2">
        <f aca="true" t="shared" si="7" ref="B67:B130">A67+$P$2-2450000</f>
        <v>2132.9667000002228</v>
      </c>
      <c r="C67" s="4">
        <f aca="true" t="shared" si="8" ref="C67:C130">$P$3+0.25*($Q$3-$P$3)*A67</f>
        <v>3.5388724985842503</v>
      </c>
      <c r="D67" s="4">
        <f aca="true" t="shared" si="9" ref="D67:D130">$P$4+0.25*($Q$4-$P$4)*A67</f>
        <v>2.542860167251205</v>
      </c>
      <c r="E67" s="4">
        <v>19.443</v>
      </c>
      <c r="F67" s="4">
        <v>0.029</v>
      </c>
      <c r="G67" s="2">
        <f aca="true" t="shared" si="10" ref="G67:G130">B67</f>
        <v>2132.9667000002228</v>
      </c>
      <c r="H67" s="5">
        <f aca="true" t="shared" si="11" ref="H67:H130">E67-5*LOG10(C67*D67)</f>
        <v>14.67206302684875</v>
      </c>
      <c r="J67" s="6">
        <f aca="true" t="shared" si="12" ref="J67:J130">MOD(A67/0.463,1)</f>
        <v>0.1678185745140386</v>
      </c>
      <c r="K67" s="5">
        <f aca="true" t="shared" si="13" ref="K67:K130">E67-5*LOG10(C67*D67)</f>
        <v>14.67206302684875</v>
      </c>
      <c r="L67" s="3">
        <v>0.5871044389242899</v>
      </c>
      <c r="M67" s="5">
        <v>14.650011207692394</v>
      </c>
      <c r="N67" s="5">
        <v>0.3203023758099355</v>
      </c>
      <c r="O67" s="5">
        <v>14.668794338057847</v>
      </c>
    </row>
    <row r="68" spans="1:15" ht="12.75">
      <c r="A68" s="3">
        <v>1.4962</v>
      </c>
      <c r="B68" s="2">
        <f t="shared" si="7"/>
        <v>2132.996199999936</v>
      </c>
      <c r="C68" s="4">
        <f t="shared" si="8"/>
        <v>3.5390007506455</v>
      </c>
      <c r="D68" s="4">
        <f t="shared" si="9"/>
        <v>2.5428994888676297</v>
      </c>
      <c r="E68" s="4">
        <v>19.416</v>
      </c>
      <c r="F68" s="4">
        <v>0.025</v>
      </c>
      <c r="G68" s="2">
        <f t="shared" si="10"/>
        <v>2132.996199999936</v>
      </c>
      <c r="H68" s="5">
        <f t="shared" si="11"/>
        <v>14.644950753688402</v>
      </c>
      <c r="J68" s="6">
        <f t="shared" si="12"/>
        <v>0.23153347732181384</v>
      </c>
      <c r="K68" s="5">
        <f t="shared" si="13"/>
        <v>14.644950753688402</v>
      </c>
      <c r="L68" s="3">
        <v>0.5886164812614754</v>
      </c>
      <c r="M68" s="5">
        <v>14.61257259638315</v>
      </c>
      <c r="N68" s="5">
        <v>0.33153347732181393</v>
      </c>
      <c r="O68" s="5">
        <v>14.688774548711987</v>
      </c>
    </row>
    <row r="69" spans="1:15" ht="12.75">
      <c r="A69" s="3">
        <v>1.501</v>
      </c>
      <c r="B69" s="2">
        <f t="shared" si="7"/>
        <v>2133.001000000164</v>
      </c>
      <c r="C69" s="4">
        <f t="shared" si="8"/>
        <v>3.5390216187775003</v>
      </c>
      <c r="D69" s="4">
        <f t="shared" si="9"/>
        <v>2.54290588696115</v>
      </c>
      <c r="E69" s="4">
        <v>19.377</v>
      </c>
      <c r="F69" s="4">
        <v>0.023</v>
      </c>
      <c r="G69" s="2">
        <f t="shared" si="10"/>
        <v>2133.001000000164</v>
      </c>
      <c r="H69" s="5">
        <f t="shared" si="11"/>
        <v>14.605932485832042</v>
      </c>
      <c r="J69" s="6">
        <f t="shared" si="12"/>
        <v>0.2419006479481638</v>
      </c>
      <c r="K69" s="5">
        <f t="shared" si="13"/>
        <v>14.605932485832042</v>
      </c>
      <c r="L69" s="3">
        <v>0.5921805810562697</v>
      </c>
      <c r="M69" s="5">
        <v>14.632993353575593</v>
      </c>
      <c r="N69" s="5">
        <v>0.3393088552915766</v>
      </c>
      <c r="O69" s="5">
        <v>14.731286513785495</v>
      </c>
    </row>
    <row r="70" spans="1:15" ht="12.75">
      <c r="A70" s="3">
        <v>1.5057</v>
      </c>
      <c r="B70" s="2">
        <f t="shared" si="7"/>
        <v>2133.005700000096</v>
      </c>
      <c r="C70" s="4">
        <f t="shared" si="8"/>
        <v>3.5390420521567503</v>
      </c>
      <c r="D70" s="4">
        <f t="shared" si="9"/>
        <v>2.5429121517610547</v>
      </c>
      <c r="E70" s="4">
        <v>19.39</v>
      </c>
      <c r="F70" s="4">
        <v>0.024</v>
      </c>
      <c r="G70" s="2">
        <f t="shared" si="10"/>
        <v>2133.005700000096</v>
      </c>
      <c r="H70" s="5">
        <f t="shared" si="11"/>
        <v>14.618914598642505</v>
      </c>
      <c r="J70" s="6">
        <f t="shared" si="12"/>
        <v>0.25205183585313184</v>
      </c>
      <c r="K70" s="5">
        <f t="shared" si="13"/>
        <v>14.618914598642505</v>
      </c>
      <c r="L70" s="3">
        <v>0.5944486445620478</v>
      </c>
      <c r="M70" s="5">
        <v>14.616552025132986</v>
      </c>
      <c r="N70" s="5">
        <v>0.3419006479481639</v>
      </c>
      <c r="O70" s="5">
        <v>14.683756281716459</v>
      </c>
    </row>
    <row r="71" spans="1:15" ht="12.75">
      <c r="A71" s="3">
        <v>1.5105</v>
      </c>
      <c r="B71" s="2">
        <f t="shared" si="7"/>
        <v>2133.0104999998584</v>
      </c>
      <c r="C71" s="4">
        <f t="shared" si="8"/>
        <v>3.53906292028875</v>
      </c>
      <c r="D71" s="4">
        <f t="shared" si="9"/>
        <v>2.542918549854575</v>
      </c>
      <c r="E71" s="4">
        <v>19.416</v>
      </c>
      <c r="F71" s="4">
        <v>0.027</v>
      </c>
      <c r="G71" s="2">
        <f t="shared" si="10"/>
        <v>2133.0104999998584</v>
      </c>
      <c r="H71" s="5">
        <f t="shared" si="11"/>
        <v>14.644896330962784</v>
      </c>
      <c r="J71" s="6">
        <f t="shared" si="12"/>
        <v>0.26241900647948135</v>
      </c>
      <c r="K71" s="5">
        <f t="shared" si="13"/>
        <v>14.644896330962784</v>
      </c>
      <c r="L71" s="3">
        <v>0.5972567231882495</v>
      </c>
      <c r="M71" s="5">
        <v>14.617975499544007</v>
      </c>
      <c r="N71" s="5">
        <v>0.3509719222462202</v>
      </c>
      <c r="O71" s="5">
        <v>14.646265944109464</v>
      </c>
    </row>
    <row r="72" spans="1:15" ht="12.75">
      <c r="A72" s="3">
        <v>1.5373</v>
      </c>
      <c r="B72" s="2">
        <f t="shared" si="7"/>
        <v>2133.037299999967</v>
      </c>
      <c r="C72" s="4">
        <f t="shared" si="8"/>
        <v>3.5391794340257503</v>
      </c>
      <c r="D72" s="4">
        <f t="shared" si="9"/>
        <v>2.542954272543395</v>
      </c>
      <c r="E72" s="4">
        <v>19.44</v>
      </c>
      <c r="F72" s="4">
        <v>0.021</v>
      </c>
      <c r="G72" s="2">
        <f t="shared" si="10"/>
        <v>2133.037299999967</v>
      </c>
      <c r="H72" s="5">
        <f t="shared" si="11"/>
        <v>14.668794338057847</v>
      </c>
      <c r="J72" s="6">
        <f t="shared" si="12"/>
        <v>0.3203023758099355</v>
      </c>
      <c r="K72" s="5">
        <f t="shared" si="13"/>
        <v>14.668794338057847</v>
      </c>
      <c r="L72" s="3">
        <v>0.6001728048385355</v>
      </c>
      <c r="M72" s="5">
        <v>14.605531834941967</v>
      </c>
      <c r="N72" s="5">
        <v>0.3520518358531315</v>
      </c>
      <c r="O72" s="5">
        <v>14.67673839536981</v>
      </c>
    </row>
    <row r="73" spans="1:15" ht="12.75">
      <c r="A73" s="3">
        <v>1.5425</v>
      </c>
      <c r="B73" s="2">
        <f t="shared" si="7"/>
        <v>2133.0424999999814</v>
      </c>
      <c r="C73" s="4">
        <f t="shared" si="8"/>
        <v>3.53920204116875</v>
      </c>
      <c r="D73" s="4">
        <f t="shared" si="9"/>
        <v>2.542961203811375</v>
      </c>
      <c r="E73" s="4">
        <v>19.46</v>
      </c>
      <c r="F73" s="4">
        <v>0.023</v>
      </c>
      <c r="G73" s="2">
        <f t="shared" si="10"/>
        <v>2133.0424999999814</v>
      </c>
      <c r="H73" s="5">
        <f t="shared" si="11"/>
        <v>14.688774548711987</v>
      </c>
      <c r="J73" s="6">
        <f t="shared" si="12"/>
        <v>0.33153347732181393</v>
      </c>
      <c r="K73" s="5">
        <f t="shared" si="13"/>
        <v>14.688774548711987</v>
      </c>
      <c r="L73" s="3">
        <v>0.6026568743924834</v>
      </c>
      <c r="M73" s="5">
        <v>14.650956505986937</v>
      </c>
      <c r="N73" s="5">
        <v>0.3583153347732173</v>
      </c>
      <c r="O73" s="5">
        <v>14.715686048198732</v>
      </c>
    </row>
    <row r="74" spans="1:15" ht="12.75">
      <c r="A74" s="3">
        <v>1.5473</v>
      </c>
      <c r="B74" s="2">
        <f t="shared" si="7"/>
        <v>2133.0473000002094</v>
      </c>
      <c r="C74" s="4">
        <f t="shared" si="8"/>
        <v>3.5392229093007503</v>
      </c>
      <c r="D74" s="4">
        <f t="shared" si="9"/>
        <v>2.542967601904895</v>
      </c>
      <c r="E74" s="4">
        <v>19.455</v>
      </c>
      <c r="F74" s="4">
        <v>0.021</v>
      </c>
      <c r="G74" s="2">
        <f t="shared" si="10"/>
        <v>2133.0473000002094</v>
      </c>
      <c r="H74" s="5">
        <f t="shared" si="11"/>
        <v>14.683756281716459</v>
      </c>
      <c r="J74" s="6">
        <f t="shared" si="12"/>
        <v>0.3419006479481639</v>
      </c>
      <c r="K74" s="5">
        <f t="shared" si="13"/>
        <v>14.683756281716459</v>
      </c>
      <c r="L74" s="3">
        <v>0.6065449832595313</v>
      </c>
      <c r="M74" s="5">
        <v>14.625509359197203</v>
      </c>
      <c r="N74" s="5">
        <v>0.3626349892008638</v>
      </c>
      <c r="O74" s="5">
        <v>14.605245374546605</v>
      </c>
    </row>
    <row r="75" spans="1:15" ht="12.75">
      <c r="A75" s="3">
        <v>1.552</v>
      </c>
      <c r="B75" s="2">
        <f t="shared" si="7"/>
        <v>2133.0520000001416</v>
      </c>
      <c r="C75" s="4">
        <f t="shared" si="8"/>
        <v>3.5392433426800003</v>
      </c>
      <c r="D75" s="4">
        <f t="shared" si="9"/>
        <v>2.5429738667048</v>
      </c>
      <c r="E75" s="4">
        <v>19.448</v>
      </c>
      <c r="F75" s="4">
        <v>0.021</v>
      </c>
      <c r="G75" s="2">
        <f t="shared" si="10"/>
        <v>2133.0520000001416</v>
      </c>
      <c r="H75" s="5">
        <f t="shared" si="11"/>
        <v>14.67673839536981</v>
      </c>
      <c r="J75" s="6">
        <f t="shared" si="12"/>
        <v>0.3520518358531315</v>
      </c>
      <c r="K75" s="5">
        <f t="shared" si="13"/>
        <v>14.67673839536981</v>
      </c>
      <c r="L75" s="3">
        <v>0.6131331677286966</v>
      </c>
      <c r="M75" s="5">
        <v>14.600438496792066</v>
      </c>
      <c r="N75" s="5">
        <v>0.3684665226781849</v>
      </c>
      <c r="O75" s="5">
        <v>14.702668195633873</v>
      </c>
    </row>
    <row r="76" spans="1:15" ht="12.75">
      <c r="A76" s="3">
        <v>1.5728</v>
      </c>
      <c r="B76" s="2">
        <f t="shared" si="7"/>
        <v>2133.072800000198</v>
      </c>
      <c r="C76" s="4">
        <f t="shared" si="8"/>
        <v>3.539333771252</v>
      </c>
      <c r="D76" s="4">
        <f t="shared" si="9"/>
        <v>2.54300159177672</v>
      </c>
      <c r="E76" s="4">
        <v>19.397</v>
      </c>
      <c r="F76" s="4">
        <v>0.021</v>
      </c>
      <c r="G76" s="2">
        <f t="shared" si="10"/>
        <v>2133.072800000198</v>
      </c>
      <c r="H76" s="5">
        <f t="shared" si="11"/>
        <v>14.625659239799017</v>
      </c>
      <c r="J76" s="6">
        <f t="shared" si="12"/>
        <v>0.3969762419006475</v>
      </c>
      <c r="K76" s="5">
        <f t="shared" si="13"/>
        <v>14.625659239799017</v>
      </c>
      <c r="L76" s="3">
        <v>0.6159412463548981</v>
      </c>
      <c r="M76" s="5">
        <v>14.644950753688402</v>
      </c>
      <c r="N76" s="5">
        <v>0.3969762419006475</v>
      </c>
      <c r="O76" s="5">
        <v>14.625659239799017</v>
      </c>
    </row>
    <row r="77" spans="1:15" ht="12.75">
      <c r="A77" s="3">
        <v>1.5775</v>
      </c>
      <c r="B77" s="2">
        <f t="shared" si="7"/>
        <v>2133.0775000001304</v>
      </c>
      <c r="C77" s="4">
        <f t="shared" si="8"/>
        <v>3.53935420463125</v>
      </c>
      <c r="D77" s="4">
        <f t="shared" si="9"/>
        <v>2.543007856576625</v>
      </c>
      <c r="E77" s="4">
        <v>19.381</v>
      </c>
      <c r="F77" s="4">
        <v>0.021</v>
      </c>
      <c r="G77" s="2">
        <f t="shared" si="10"/>
        <v>2133.0775000001304</v>
      </c>
      <c r="H77" s="5">
        <f t="shared" si="11"/>
        <v>14.609641353916555</v>
      </c>
      <c r="J77" s="6">
        <f t="shared" si="12"/>
        <v>0.4071274298056151</v>
      </c>
      <c r="K77" s="5">
        <f t="shared" si="13"/>
        <v>14.609641353916555</v>
      </c>
      <c r="L77" s="3">
        <v>0.618209309860676</v>
      </c>
      <c r="M77" s="5">
        <v>14.669420626307438</v>
      </c>
      <c r="N77" s="5">
        <v>0.4071274298056151</v>
      </c>
      <c r="O77" s="5">
        <v>14.609641353916555</v>
      </c>
    </row>
    <row r="78" spans="1:15" ht="12.75">
      <c r="A78" s="3">
        <v>1.5825</v>
      </c>
      <c r="B78" s="2">
        <f t="shared" si="7"/>
        <v>2133.0825000000186</v>
      </c>
      <c r="C78" s="4">
        <f t="shared" si="8"/>
        <v>3.5393759422687503</v>
      </c>
      <c r="D78" s="4">
        <f t="shared" si="9"/>
        <v>2.543014521257375</v>
      </c>
      <c r="E78" s="4">
        <v>19.423</v>
      </c>
      <c r="F78" s="4">
        <v>0.021</v>
      </c>
      <c r="G78" s="2">
        <f t="shared" si="10"/>
        <v>2133.0825000000186</v>
      </c>
      <c r="H78" s="5">
        <f t="shared" si="11"/>
        <v>14.651622326475938</v>
      </c>
      <c r="J78" s="6">
        <f t="shared" si="12"/>
        <v>0.41792656587472976</v>
      </c>
      <c r="K78" s="5">
        <f t="shared" si="13"/>
        <v>14.651622326475938</v>
      </c>
      <c r="L78" s="3">
        <v>0.6211253915109622</v>
      </c>
      <c r="M78" s="5">
        <v>14.605932485832042</v>
      </c>
      <c r="N78" s="5">
        <v>0.41792656587472976</v>
      </c>
      <c r="O78" s="5">
        <v>14.651622326475938</v>
      </c>
    </row>
    <row r="79" spans="1:15" ht="12.75">
      <c r="A79" s="3">
        <v>1.6141</v>
      </c>
      <c r="B79" s="2">
        <f t="shared" si="7"/>
        <v>2133.1140999998897</v>
      </c>
      <c r="C79" s="4">
        <f t="shared" si="8"/>
        <v>3.5395133241377503</v>
      </c>
      <c r="D79" s="4">
        <f t="shared" si="9"/>
        <v>2.5430566420397147</v>
      </c>
      <c r="E79" s="4">
        <v>19.339</v>
      </c>
      <c r="F79" s="4">
        <v>0.034</v>
      </c>
      <c r="G79" s="2">
        <f t="shared" si="10"/>
        <v>2133.1140999998897</v>
      </c>
      <c r="H79" s="5">
        <f t="shared" si="11"/>
        <v>14.567502075290829</v>
      </c>
      <c r="J79" s="6">
        <f t="shared" si="12"/>
        <v>0.4861771058315334</v>
      </c>
      <c r="K79" s="5">
        <f t="shared" si="13"/>
        <v>14.567502075290829</v>
      </c>
      <c r="L79" s="3">
        <v>0.6232854519926558</v>
      </c>
      <c r="M79" s="5">
        <v>14.669402755908205</v>
      </c>
      <c r="N79" s="5">
        <v>0.4755939524838011</v>
      </c>
      <c r="O79" s="5">
        <v>14.47499860351229</v>
      </c>
    </row>
    <row r="80" spans="1:15" ht="12.75">
      <c r="A80" s="3">
        <v>1.6207</v>
      </c>
      <c r="B80" s="2">
        <f t="shared" si="7"/>
        <v>2133.120699999854</v>
      </c>
      <c r="C80" s="4">
        <f t="shared" si="8"/>
        <v>3.53954201781925</v>
      </c>
      <c r="D80" s="4">
        <f t="shared" si="9"/>
        <v>2.5430654394183048</v>
      </c>
      <c r="E80" s="4">
        <v>19.269</v>
      </c>
      <c r="F80" s="4">
        <v>0.029</v>
      </c>
      <c r="G80" s="2">
        <f t="shared" si="10"/>
        <v>2133.120699999854</v>
      </c>
      <c r="H80" s="5">
        <f t="shared" si="11"/>
        <v>14.497476960025168</v>
      </c>
      <c r="J80" s="6">
        <f t="shared" si="12"/>
        <v>0.5004319654427647</v>
      </c>
      <c r="K80" s="5">
        <f t="shared" si="13"/>
        <v>14.497476960025168</v>
      </c>
      <c r="L80" s="3">
        <v>0.6242574792094179</v>
      </c>
      <c r="M80" s="5">
        <v>14.654446884955467</v>
      </c>
      <c r="N80" s="5">
        <v>0.48228941684665205</v>
      </c>
      <c r="O80" s="5">
        <v>14.43846802483593</v>
      </c>
    </row>
    <row r="81" spans="1:15" ht="12.75">
      <c r="A81" s="3">
        <v>1.6256</v>
      </c>
      <c r="B81" s="2">
        <f t="shared" si="7"/>
        <v>2133.125599999912</v>
      </c>
      <c r="C81" s="4">
        <f t="shared" si="8"/>
        <v>3.539563320704</v>
      </c>
      <c r="D81" s="4">
        <f t="shared" si="9"/>
        <v>2.54307197080544</v>
      </c>
      <c r="E81" s="4">
        <v>19.215</v>
      </c>
      <c r="F81" s="4">
        <v>0.039</v>
      </c>
      <c r="G81" s="2">
        <f t="shared" si="10"/>
        <v>2133.125599999912</v>
      </c>
      <c r="H81" s="5">
        <f t="shared" si="11"/>
        <v>14.443458313952199</v>
      </c>
      <c r="J81" s="6">
        <f t="shared" si="12"/>
        <v>0.5110151187904965</v>
      </c>
      <c r="K81" s="5">
        <f t="shared" si="13"/>
        <v>14.443458313952199</v>
      </c>
      <c r="L81" s="3">
        <v>0.6251215034020956</v>
      </c>
      <c r="M81" s="5">
        <v>14.564877493824627</v>
      </c>
      <c r="N81" s="5">
        <v>0.4861771058315334</v>
      </c>
      <c r="O81" s="5">
        <v>14.567502075290829</v>
      </c>
    </row>
    <row r="82" spans="1:15" ht="12.75">
      <c r="A82" s="3">
        <v>2.3178</v>
      </c>
      <c r="B82" s="2">
        <f t="shared" si="7"/>
        <v>2133.8177999998443</v>
      </c>
      <c r="C82" s="4">
        <f t="shared" si="8"/>
        <v>3.5425726792395</v>
      </c>
      <c r="D82" s="4">
        <f t="shared" si="9"/>
        <v>2.54399462920847</v>
      </c>
      <c r="E82" s="4">
        <v>19.471</v>
      </c>
      <c r="F82" s="4">
        <v>0.024</v>
      </c>
      <c r="G82" s="2">
        <f t="shared" si="10"/>
        <v>2133.8177999998443</v>
      </c>
      <c r="H82" s="5">
        <f t="shared" si="11"/>
        <v>14.696825204577934</v>
      </c>
      <c r="J82" s="6">
        <f t="shared" si="12"/>
        <v>0.006047516198703917</v>
      </c>
      <c r="K82" s="5">
        <f t="shared" si="13"/>
        <v>14.696825204577934</v>
      </c>
      <c r="L82" s="3">
        <v>0.6262015336429421</v>
      </c>
      <c r="M82" s="5">
        <v>14.618914598642505</v>
      </c>
      <c r="N82" s="5">
        <v>0.4946004319654431</v>
      </c>
      <c r="O82" s="5">
        <v>14.428446375125894</v>
      </c>
    </row>
    <row r="83" spans="1:15" ht="12.75">
      <c r="A83" s="3">
        <v>2.3225</v>
      </c>
      <c r="B83" s="2">
        <f t="shared" si="7"/>
        <v>2133.8224999997765</v>
      </c>
      <c r="C83" s="4">
        <f t="shared" si="8"/>
        <v>3.5425931126187504</v>
      </c>
      <c r="D83" s="4">
        <f t="shared" si="9"/>
        <v>2.544000894008375</v>
      </c>
      <c r="E83" s="4">
        <v>19.443</v>
      </c>
      <c r="F83" s="4">
        <v>0.018</v>
      </c>
      <c r="G83" s="2">
        <f t="shared" si="10"/>
        <v>2133.8224999997765</v>
      </c>
      <c r="H83" s="5">
        <f t="shared" si="11"/>
        <v>14.668807332245365</v>
      </c>
      <c r="J83" s="6">
        <f t="shared" si="12"/>
        <v>0.016198704103670636</v>
      </c>
      <c r="K83" s="5">
        <f t="shared" si="13"/>
        <v>14.668807332245365</v>
      </c>
      <c r="L83" s="3">
        <v>0.6283615941246357</v>
      </c>
      <c r="M83" s="5">
        <v>14.691384885594363</v>
      </c>
      <c r="N83" s="5">
        <v>0.5004319654427647</v>
      </c>
      <c r="O83" s="5">
        <v>14.497476960025168</v>
      </c>
    </row>
    <row r="84" spans="1:15" ht="12.75">
      <c r="A84" s="3">
        <v>2.3272</v>
      </c>
      <c r="B84" s="2">
        <f t="shared" si="7"/>
        <v>2133.8272000001743</v>
      </c>
      <c r="C84" s="4">
        <f t="shared" si="8"/>
        <v>3.5426135459980004</v>
      </c>
      <c r="D84" s="4">
        <f t="shared" si="9"/>
        <v>2.54400715880828</v>
      </c>
      <c r="E84" s="4">
        <v>19.412</v>
      </c>
      <c r="F84" s="4">
        <v>0.017</v>
      </c>
      <c r="G84" s="2">
        <f t="shared" si="10"/>
        <v>2133.8272000001743</v>
      </c>
      <c r="H84" s="5">
        <f t="shared" si="11"/>
        <v>14.637789459998203</v>
      </c>
      <c r="J84" s="6">
        <f t="shared" si="12"/>
        <v>0.02634989200863913</v>
      </c>
      <c r="K84" s="5">
        <f t="shared" si="13"/>
        <v>14.637789459998203</v>
      </c>
      <c r="L84" s="3">
        <v>0.6300896425099904</v>
      </c>
      <c r="M84" s="5">
        <v>14.654860020206401</v>
      </c>
      <c r="N84" s="5">
        <v>0.5008639308855285</v>
      </c>
      <c r="O84" s="5">
        <v>14.422954122802713</v>
      </c>
    </row>
    <row r="85" spans="1:15" ht="12.75">
      <c r="A85" s="3">
        <v>2.3319</v>
      </c>
      <c r="B85" s="2">
        <f t="shared" si="7"/>
        <v>2133.8319000001065</v>
      </c>
      <c r="C85" s="4">
        <f t="shared" si="8"/>
        <v>3.5426339793772503</v>
      </c>
      <c r="D85" s="4">
        <f t="shared" si="9"/>
        <v>2.544013423608185</v>
      </c>
      <c r="E85" s="4">
        <v>19.404</v>
      </c>
      <c r="F85" s="4">
        <v>0.016</v>
      </c>
      <c r="G85" s="2">
        <f t="shared" si="10"/>
        <v>2133.8319000001065</v>
      </c>
      <c r="H85" s="5">
        <f t="shared" si="11"/>
        <v>14.629771587836453</v>
      </c>
      <c r="J85" s="6">
        <f t="shared" si="12"/>
        <v>0.03650107991360674</v>
      </c>
      <c r="K85" s="5">
        <f t="shared" si="13"/>
        <v>14.629771587836453</v>
      </c>
      <c r="L85" s="3">
        <v>0.630197645534075</v>
      </c>
      <c r="M85" s="5">
        <v>14.59542593346183</v>
      </c>
      <c r="N85" s="5">
        <v>0.5047516198704098</v>
      </c>
      <c r="O85" s="5">
        <v>14.404428523704851</v>
      </c>
    </row>
    <row r="86" spans="1:15" ht="12.75">
      <c r="A86" s="3">
        <v>2.3367</v>
      </c>
      <c r="B86" s="2">
        <f t="shared" si="7"/>
        <v>2133.836699999869</v>
      </c>
      <c r="C86" s="4">
        <f t="shared" si="8"/>
        <v>3.54265484750925</v>
      </c>
      <c r="D86" s="4">
        <f t="shared" si="9"/>
        <v>2.544019821701705</v>
      </c>
      <c r="E86" s="4">
        <v>19.388</v>
      </c>
      <c r="F86" s="4">
        <v>0.016</v>
      </c>
      <c r="G86" s="2">
        <f t="shared" si="10"/>
        <v>2133.836699999869</v>
      </c>
      <c r="H86" s="5">
        <f t="shared" si="11"/>
        <v>14.613753335504098</v>
      </c>
      <c r="J86" s="6">
        <f t="shared" si="12"/>
        <v>0.04686825053995669</v>
      </c>
      <c r="K86" s="5">
        <f t="shared" si="13"/>
        <v>14.613753335504098</v>
      </c>
      <c r="L86" s="3">
        <v>0.6313856787990064</v>
      </c>
      <c r="M86" s="5">
        <v>14.644896330962784</v>
      </c>
      <c r="N86" s="5">
        <v>0.5110151187904965</v>
      </c>
      <c r="O86" s="5">
        <v>14.443458313952199</v>
      </c>
    </row>
    <row r="87" spans="1:15" ht="12.75">
      <c r="A87" s="3">
        <v>2.3416</v>
      </c>
      <c r="B87" s="2">
        <f t="shared" si="7"/>
        <v>2133.841599999927</v>
      </c>
      <c r="C87" s="4">
        <f t="shared" si="8"/>
        <v>3.542676150394</v>
      </c>
      <c r="D87" s="4">
        <f t="shared" si="9"/>
        <v>2.54402635308884</v>
      </c>
      <c r="E87" s="4">
        <v>19.384</v>
      </c>
      <c r="F87" s="4">
        <v>0.016</v>
      </c>
      <c r="G87" s="2">
        <f t="shared" si="10"/>
        <v>2133.841599999927</v>
      </c>
      <c r="H87" s="5">
        <f t="shared" si="11"/>
        <v>14.609734703006701</v>
      </c>
      <c r="J87" s="6">
        <f t="shared" si="12"/>
        <v>0.05745140388768899</v>
      </c>
      <c r="K87" s="5">
        <f t="shared" si="13"/>
        <v>14.609734703006701</v>
      </c>
      <c r="L87" s="3">
        <v>0.6351657846419703</v>
      </c>
      <c r="M87" s="5">
        <v>14.644842166811213</v>
      </c>
      <c r="N87" s="5">
        <v>0.5304535637149028</v>
      </c>
      <c r="O87" s="5">
        <v>14.331902039225426</v>
      </c>
    </row>
    <row r="88" spans="1:15" ht="12.75">
      <c r="A88" s="3">
        <v>2.3463</v>
      </c>
      <c r="B88" s="2">
        <f t="shared" si="7"/>
        <v>2133.846299999859</v>
      </c>
      <c r="C88" s="4">
        <f t="shared" si="8"/>
        <v>3.54269658377325</v>
      </c>
      <c r="D88" s="4">
        <f t="shared" si="9"/>
        <v>2.5440326178887447</v>
      </c>
      <c r="E88" s="4">
        <v>19.4</v>
      </c>
      <c r="F88" s="4">
        <v>0.015</v>
      </c>
      <c r="G88" s="2">
        <f t="shared" si="10"/>
        <v>2133.846299999859</v>
      </c>
      <c r="H88" s="5">
        <f t="shared" si="11"/>
        <v>14.625716831106626</v>
      </c>
      <c r="J88" s="6">
        <f t="shared" si="12"/>
        <v>0.06760259179265571</v>
      </c>
      <c r="K88" s="5">
        <f t="shared" si="13"/>
        <v>14.625716831106626</v>
      </c>
      <c r="L88" s="3">
        <v>0.6361378118587321</v>
      </c>
      <c r="M88" s="5">
        <v>14.632404982085609</v>
      </c>
      <c r="N88" s="5">
        <v>0.5304535637149028</v>
      </c>
      <c r="O88" s="5">
        <v>14.347383325806959</v>
      </c>
    </row>
    <row r="89" spans="1:15" ht="12.75">
      <c r="A89" s="3">
        <v>2.3722</v>
      </c>
      <c r="B89" s="2">
        <f t="shared" si="7"/>
        <v>2133.8722000001</v>
      </c>
      <c r="C89" s="4">
        <f t="shared" si="8"/>
        <v>3.5428091847355003</v>
      </c>
      <c r="D89" s="4">
        <f t="shared" si="9"/>
        <v>2.54406714093503</v>
      </c>
      <c r="E89" s="4">
        <v>19.379</v>
      </c>
      <c r="F89" s="4">
        <v>0.016</v>
      </c>
      <c r="G89" s="2">
        <f t="shared" si="10"/>
        <v>2133.8722000001</v>
      </c>
      <c r="H89" s="5">
        <f t="shared" si="11"/>
        <v>14.604618347061693</v>
      </c>
      <c r="J89" s="6">
        <f t="shared" si="12"/>
        <v>0.12354211663066916</v>
      </c>
      <c r="K89" s="5">
        <f t="shared" si="13"/>
        <v>14.604618347061693</v>
      </c>
      <c r="L89" s="3">
        <v>0.6363538179069015</v>
      </c>
      <c r="M89" s="5">
        <v>14.689356749528601</v>
      </c>
      <c r="N89" s="5">
        <v>0.5514038876889851</v>
      </c>
      <c r="O89" s="5">
        <v>14.322865162970595</v>
      </c>
    </row>
    <row r="90" spans="1:15" ht="12.75">
      <c r="A90" s="3">
        <v>2.377</v>
      </c>
      <c r="B90" s="2">
        <f t="shared" si="7"/>
        <v>2133.876999999862</v>
      </c>
      <c r="C90" s="4">
        <f t="shared" si="8"/>
        <v>3.5428300528675</v>
      </c>
      <c r="D90" s="4">
        <f t="shared" si="9"/>
        <v>2.54407353902855</v>
      </c>
      <c r="E90" s="4">
        <v>19.397</v>
      </c>
      <c r="F90" s="4">
        <v>0.014</v>
      </c>
      <c r="G90" s="2">
        <f t="shared" si="10"/>
        <v>2133.876999999862</v>
      </c>
      <c r="H90" s="5">
        <f t="shared" si="11"/>
        <v>14.622600095477216</v>
      </c>
      <c r="J90" s="6">
        <f t="shared" si="12"/>
        <v>0.13390928725701912</v>
      </c>
      <c r="K90" s="5">
        <f t="shared" si="13"/>
        <v>14.622600095477216</v>
      </c>
      <c r="L90" s="3">
        <v>0.6402419267739496</v>
      </c>
      <c r="M90" s="5">
        <v>14.67982431350124</v>
      </c>
      <c r="N90" s="5">
        <v>0.5518358531317498</v>
      </c>
      <c r="O90" s="5">
        <v>14.365345724610572</v>
      </c>
    </row>
    <row r="91" spans="1:15" ht="12.75">
      <c r="A91" s="3">
        <v>2.3817</v>
      </c>
      <c r="B91" s="2">
        <f t="shared" si="7"/>
        <v>2133.8816999997944</v>
      </c>
      <c r="C91" s="4">
        <f t="shared" si="8"/>
        <v>3.54285048624675</v>
      </c>
      <c r="D91" s="4">
        <f t="shared" si="9"/>
        <v>2.544079803828455</v>
      </c>
      <c r="E91" s="4">
        <v>19.372</v>
      </c>
      <c r="F91" s="4">
        <v>0.014</v>
      </c>
      <c r="G91" s="2">
        <f t="shared" si="10"/>
        <v>2133.8816999997944</v>
      </c>
      <c r="H91" s="5">
        <f t="shared" si="11"/>
        <v>14.597582224220393</v>
      </c>
      <c r="J91" s="6">
        <f t="shared" si="12"/>
        <v>0.14406047516198672</v>
      </c>
      <c r="K91" s="5">
        <f t="shared" si="13"/>
        <v>14.597582224220393</v>
      </c>
      <c r="L91" s="3">
        <v>0.6414299600388813</v>
      </c>
      <c r="M91" s="5">
        <v>14.66533887943459</v>
      </c>
      <c r="N91" s="5">
        <v>0.5615550755939527</v>
      </c>
      <c r="O91" s="5">
        <v>14.291847295225315</v>
      </c>
    </row>
    <row r="92" spans="1:15" ht="12.75">
      <c r="A92" s="3">
        <v>2.3864</v>
      </c>
      <c r="B92" s="2">
        <f t="shared" si="7"/>
        <v>2133.886400000192</v>
      </c>
      <c r="C92" s="4">
        <f t="shared" si="8"/>
        <v>3.5428709196260004</v>
      </c>
      <c r="D92" s="4">
        <f t="shared" si="9"/>
        <v>2.54408606862836</v>
      </c>
      <c r="E92" s="4">
        <v>19.348</v>
      </c>
      <c r="F92" s="4">
        <v>0.014</v>
      </c>
      <c r="G92" s="2">
        <f t="shared" si="10"/>
        <v>2133.886400000192</v>
      </c>
      <c r="H92" s="5">
        <f t="shared" si="11"/>
        <v>14.573564353048969</v>
      </c>
      <c r="J92" s="6">
        <f t="shared" si="12"/>
        <v>0.15421166306695433</v>
      </c>
      <c r="K92" s="5">
        <f t="shared" si="13"/>
        <v>14.573564353048969</v>
      </c>
      <c r="L92" s="3">
        <v>0.6419699751593045</v>
      </c>
      <c r="M92" s="5">
        <v>14.734384411757734</v>
      </c>
      <c r="N92" s="5">
        <v>0.5723542116630664</v>
      </c>
      <c r="O92" s="5">
        <v>14.42730964300981</v>
      </c>
    </row>
    <row r="93" spans="1:15" ht="12.75">
      <c r="A93" s="3">
        <v>2.4195</v>
      </c>
      <c r="B93" s="2">
        <f t="shared" si="7"/>
        <v>2133.9194999998435</v>
      </c>
      <c r="C93" s="4">
        <f t="shared" si="8"/>
        <v>3.54301482278625</v>
      </c>
      <c r="D93" s="4">
        <f t="shared" si="9"/>
        <v>2.544130188814925</v>
      </c>
      <c r="E93" s="4">
        <v>19.375</v>
      </c>
      <c r="F93" s="4">
        <v>0.021</v>
      </c>
      <c r="G93" s="2">
        <f t="shared" si="10"/>
        <v>2133.9194999998435</v>
      </c>
      <c r="H93" s="5">
        <f t="shared" si="11"/>
        <v>14.600438496792066</v>
      </c>
      <c r="J93" s="6">
        <f t="shared" si="12"/>
        <v>0.22570194384449227</v>
      </c>
      <c r="K93" s="5">
        <f t="shared" si="13"/>
        <v>14.600438496792066</v>
      </c>
      <c r="L93" s="3">
        <v>0.6454260719300144</v>
      </c>
      <c r="M93" s="5">
        <v>14.656806080421557</v>
      </c>
      <c r="N93" s="5">
        <v>0.582505399568034</v>
      </c>
      <c r="O93" s="5">
        <v>14.406291792241273</v>
      </c>
    </row>
    <row r="94" spans="1:15" ht="12.75">
      <c r="A94" s="3">
        <v>2.4242</v>
      </c>
      <c r="B94" s="2">
        <f t="shared" si="7"/>
        <v>2133.9241999997757</v>
      </c>
      <c r="C94" s="4">
        <f t="shared" si="8"/>
        <v>3.5430352561655</v>
      </c>
      <c r="D94" s="4">
        <f t="shared" si="9"/>
        <v>2.5441364536148297</v>
      </c>
      <c r="E94" s="4">
        <v>19.444</v>
      </c>
      <c r="F94" s="4">
        <v>0.018</v>
      </c>
      <c r="G94" s="2">
        <f t="shared" si="10"/>
        <v>2133.9241999997757</v>
      </c>
      <c r="H94" s="5">
        <f t="shared" si="11"/>
        <v>14.669420626307438</v>
      </c>
      <c r="J94" s="6">
        <f t="shared" si="12"/>
        <v>0.23585313174945988</v>
      </c>
      <c r="K94" s="5">
        <f t="shared" si="13"/>
        <v>14.669420626307438</v>
      </c>
      <c r="L94" s="3">
        <v>0.6467221082190302</v>
      </c>
      <c r="M94" s="5">
        <v>14.749320249001958</v>
      </c>
      <c r="N94" s="5">
        <v>0.6101511879049673</v>
      </c>
      <c r="O94" s="5">
        <v>14.284761759329301</v>
      </c>
    </row>
    <row r="95" spans="1:15" ht="12.75">
      <c r="A95" s="3">
        <v>2.4289</v>
      </c>
      <c r="B95" s="2">
        <f t="shared" si="7"/>
        <v>2133.9289000001736</v>
      </c>
      <c r="C95" s="4">
        <f t="shared" si="8"/>
        <v>3.54305568954475</v>
      </c>
      <c r="D95" s="4">
        <f t="shared" si="9"/>
        <v>2.5441427184147347</v>
      </c>
      <c r="E95" s="4">
        <v>19.444</v>
      </c>
      <c r="F95" s="4">
        <v>0.029</v>
      </c>
      <c r="G95" s="2">
        <f t="shared" si="10"/>
        <v>2133.9289000001736</v>
      </c>
      <c r="H95" s="5">
        <f t="shared" si="11"/>
        <v>14.669402755908205</v>
      </c>
      <c r="J95" s="6">
        <f t="shared" si="12"/>
        <v>0.24600431965442748</v>
      </c>
      <c r="K95" s="5">
        <f t="shared" si="13"/>
        <v>14.669402755908205</v>
      </c>
      <c r="L95" s="3">
        <v>0.6483421535803002</v>
      </c>
      <c r="M95" s="5">
        <v>14.735361936899265</v>
      </c>
      <c r="N95" s="5">
        <v>0.6136069114470839</v>
      </c>
      <c r="O95" s="5">
        <v>14.271237101055217</v>
      </c>
    </row>
    <row r="96" spans="1:15" ht="12.75">
      <c r="A96" s="3">
        <v>2.4336</v>
      </c>
      <c r="B96" s="2">
        <f t="shared" si="7"/>
        <v>2133.933600000106</v>
      </c>
      <c r="C96" s="4">
        <f t="shared" si="8"/>
        <v>3.5430761229240004</v>
      </c>
      <c r="D96" s="4">
        <f t="shared" si="9"/>
        <v>2.54414898321464</v>
      </c>
      <c r="E96" s="4">
        <v>19.466</v>
      </c>
      <c r="F96" s="4">
        <v>0.02</v>
      </c>
      <c r="G96" s="2">
        <f t="shared" si="10"/>
        <v>2133.933600000106</v>
      </c>
      <c r="H96" s="5">
        <f t="shared" si="11"/>
        <v>14.691384885594363</v>
      </c>
      <c r="J96" s="6">
        <f t="shared" si="12"/>
        <v>0.2561555075593951</v>
      </c>
      <c r="K96" s="5">
        <f t="shared" si="13"/>
        <v>14.691384885594363</v>
      </c>
      <c r="L96" s="3">
        <v>0.6519062533750946</v>
      </c>
      <c r="M96" s="5">
        <v>14.627301998872225</v>
      </c>
      <c r="N96" s="5">
        <v>0.6203023758099349</v>
      </c>
      <c r="O96" s="5">
        <v>14.27974389207802</v>
      </c>
    </row>
    <row r="97" spans="1:15" ht="12.75">
      <c r="A97" s="3">
        <v>2.441</v>
      </c>
      <c r="B97" s="2">
        <f t="shared" si="7"/>
        <v>2133.941000000108</v>
      </c>
      <c r="C97" s="4">
        <f t="shared" si="8"/>
        <v>3.5431082946275003</v>
      </c>
      <c r="D97" s="4">
        <f t="shared" si="9"/>
        <v>2.5441588469421497</v>
      </c>
      <c r="E97" s="4">
        <v>19.464</v>
      </c>
      <c r="F97" s="4">
        <v>0.017</v>
      </c>
      <c r="G97" s="2">
        <f t="shared" si="10"/>
        <v>2133.941000000108</v>
      </c>
      <c r="H97" s="5">
        <f t="shared" si="11"/>
        <v>14.689356749528601</v>
      </c>
      <c r="J97" s="6">
        <f t="shared" si="12"/>
        <v>0.27213822894168427</v>
      </c>
      <c r="K97" s="5">
        <f t="shared" si="13"/>
        <v>14.689356749528601</v>
      </c>
      <c r="L97" s="3">
        <v>0.6571984015552439</v>
      </c>
      <c r="M97" s="5">
        <v>14.734283368623315</v>
      </c>
      <c r="N97" s="5">
        <v>0.6237580993520515</v>
      </c>
      <c r="O97" s="5">
        <v>14.32721925063285</v>
      </c>
    </row>
    <row r="98" spans="1:15" ht="12.75">
      <c r="A98" s="3">
        <v>2.4457</v>
      </c>
      <c r="B98" s="2">
        <f t="shared" si="7"/>
        <v>2133.9457000000402</v>
      </c>
      <c r="C98" s="4">
        <f t="shared" si="8"/>
        <v>3.5431287280067503</v>
      </c>
      <c r="D98" s="4">
        <f t="shared" si="9"/>
        <v>2.5441651117420547</v>
      </c>
      <c r="E98" s="4">
        <v>19.44</v>
      </c>
      <c r="F98" s="4">
        <v>0.016</v>
      </c>
      <c r="G98" s="2">
        <f t="shared" si="10"/>
        <v>2133.9457000000402</v>
      </c>
      <c r="H98" s="5">
        <f t="shared" si="11"/>
        <v>14.66533887943459</v>
      </c>
      <c r="J98" s="6">
        <f t="shared" si="12"/>
        <v>0.2822894168466519</v>
      </c>
      <c r="K98" s="5">
        <f t="shared" si="13"/>
        <v>14.66533887943459</v>
      </c>
      <c r="L98" s="3">
        <v>0.6603304892536994</v>
      </c>
      <c r="M98" s="5">
        <v>14.668794338057847</v>
      </c>
      <c r="N98" s="5">
        <v>0.6306695464362857</v>
      </c>
      <c r="O98" s="5">
        <v>14.281725644760558</v>
      </c>
    </row>
    <row r="99" spans="1:15" ht="12.75">
      <c r="A99" s="3">
        <v>2.4506</v>
      </c>
      <c r="B99" s="2">
        <f t="shared" si="7"/>
        <v>2133.9506000000983</v>
      </c>
      <c r="C99" s="4">
        <f t="shared" si="8"/>
        <v>3.5431500308915003</v>
      </c>
      <c r="D99" s="4">
        <f t="shared" si="9"/>
        <v>2.54417164312919</v>
      </c>
      <c r="E99" s="4">
        <v>19.524</v>
      </c>
      <c r="F99" s="4">
        <v>0.035</v>
      </c>
      <c r="G99" s="2">
        <f t="shared" si="10"/>
        <v>2133.9506000000983</v>
      </c>
      <c r="H99" s="5">
        <f t="shared" si="11"/>
        <v>14.749320249001958</v>
      </c>
      <c r="J99" s="6">
        <f t="shared" si="12"/>
        <v>0.2928725701943842</v>
      </c>
      <c r="K99" s="5">
        <f t="shared" si="13"/>
        <v>14.749320249001958</v>
      </c>
      <c r="L99" s="3">
        <v>0.6659466465061024</v>
      </c>
      <c r="M99" s="5">
        <v>14.688774548711987</v>
      </c>
      <c r="N99" s="5">
        <v>0.6339092872570191</v>
      </c>
      <c r="O99" s="5">
        <v>14.340201400295664</v>
      </c>
    </row>
    <row r="100" spans="1:15" ht="12.75">
      <c r="A100" s="3">
        <v>2.4554</v>
      </c>
      <c r="B100" s="2">
        <f t="shared" si="7"/>
        <v>2133.9553999998607</v>
      </c>
      <c r="C100" s="4">
        <f t="shared" si="8"/>
        <v>3.5431708990235</v>
      </c>
      <c r="D100" s="4">
        <f t="shared" si="9"/>
        <v>2.5441780412227097</v>
      </c>
      <c r="E100" s="4">
        <v>19.402</v>
      </c>
      <c r="F100" s="4">
        <v>0.014</v>
      </c>
      <c r="G100" s="2">
        <f t="shared" si="10"/>
        <v>2133.9553999998607</v>
      </c>
      <c r="H100" s="5">
        <f t="shared" si="11"/>
        <v>14.627301998872225</v>
      </c>
      <c r="J100" s="6">
        <f t="shared" si="12"/>
        <v>0.3032397408207341</v>
      </c>
      <c r="K100" s="5">
        <f t="shared" si="13"/>
        <v>14.627301998872225</v>
      </c>
      <c r="L100" s="3">
        <v>0.6697267523490658</v>
      </c>
      <c r="M100" s="5">
        <v>14.731286513785495</v>
      </c>
      <c r="N100" s="5">
        <v>0.6442764578833691</v>
      </c>
      <c r="O100" s="5">
        <v>14.328183170251986</v>
      </c>
    </row>
    <row r="101" spans="1:15" ht="12.75">
      <c r="A101" s="3">
        <v>2.4603</v>
      </c>
      <c r="B101" s="2">
        <f t="shared" si="7"/>
        <v>2133.960299999919</v>
      </c>
      <c r="C101" s="4">
        <f t="shared" si="8"/>
        <v>3.54319220190825</v>
      </c>
      <c r="D101" s="4">
        <f t="shared" si="9"/>
        <v>2.544184572609845</v>
      </c>
      <c r="E101" s="4">
        <v>19.509</v>
      </c>
      <c r="F101" s="4">
        <v>0.019</v>
      </c>
      <c r="G101" s="2">
        <f t="shared" si="10"/>
        <v>2133.960299999919</v>
      </c>
      <c r="H101" s="5">
        <f t="shared" si="11"/>
        <v>14.734283368623315</v>
      </c>
      <c r="J101" s="6">
        <f t="shared" si="12"/>
        <v>0.3138228941684664</v>
      </c>
      <c r="K101" s="5">
        <f t="shared" si="13"/>
        <v>14.734283368623315</v>
      </c>
      <c r="L101" s="3">
        <v>0.6711307916621665</v>
      </c>
      <c r="M101" s="5">
        <v>14.683756281716459</v>
      </c>
      <c r="N101" s="5">
        <v>0.6831533477321814</v>
      </c>
      <c r="O101" s="5">
        <v>14.32744393085635</v>
      </c>
    </row>
    <row r="102" spans="1:15" ht="12.75">
      <c r="A102" s="3">
        <v>2.5352</v>
      </c>
      <c r="B102" s="2">
        <f t="shared" si="7"/>
        <v>2134.0351999998093</v>
      </c>
      <c r="C102" s="4">
        <f t="shared" si="8"/>
        <v>3.5435178317180003</v>
      </c>
      <c r="D102" s="4">
        <f t="shared" si="9"/>
        <v>2.5442844095274797</v>
      </c>
      <c r="E102" s="4">
        <v>19.25</v>
      </c>
      <c r="F102" s="4">
        <v>0.014</v>
      </c>
      <c r="G102" s="2">
        <f t="shared" si="10"/>
        <v>2134.0351999998093</v>
      </c>
      <c r="H102" s="5">
        <f t="shared" si="11"/>
        <v>14.47499860351229</v>
      </c>
      <c r="J102" s="6">
        <f t="shared" si="12"/>
        <v>0.4755939524838011</v>
      </c>
      <c r="K102" s="5">
        <f t="shared" si="13"/>
        <v>14.47499860351229</v>
      </c>
      <c r="L102" s="3">
        <v>0.6755589156496382</v>
      </c>
      <c r="M102" s="5">
        <v>14.646265944109464</v>
      </c>
      <c r="N102" s="5">
        <v>0.6855291576673856</v>
      </c>
      <c r="O102" s="5">
        <v>14.326110630749959</v>
      </c>
    </row>
    <row r="103" spans="1:15" ht="12.75">
      <c r="A103" s="3">
        <v>2.5469</v>
      </c>
      <c r="B103" s="2">
        <f t="shared" si="7"/>
        <v>2134.0468999999575</v>
      </c>
      <c r="C103" s="4">
        <f t="shared" si="8"/>
        <v>3.54356869778975</v>
      </c>
      <c r="D103" s="4">
        <f t="shared" si="9"/>
        <v>2.544300004880435</v>
      </c>
      <c r="E103" s="4">
        <v>19.198</v>
      </c>
      <c r="F103" s="4">
        <v>0.014</v>
      </c>
      <c r="G103" s="2">
        <f t="shared" si="10"/>
        <v>2134.0468999999575</v>
      </c>
      <c r="H103" s="5">
        <f t="shared" si="11"/>
        <v>14.422954122802713</v>
      </c>
      <c r="J103" s="6">
        <f t="shared" si="12"/>
        <v>0.5008639308855285</v>
      </c>
      <c r="K103" s="5">
        <f t="shared" si="13"/>
        <v>14.422954122802713</v>
      </c>
      <c r="L103" s="3">
        <v>0.6762069337941463</v>
      </c>
      <c r="M103" s="5">
        <v>14.67673839536981</v>
      </c>
      <c r="N103" s="5">
        <v>0.6954643628509719</v>
      </c>
      <c r="O103" s="5">
        <v>14.261422211700573</v>
      </c>
    </row>
    <row r="104" spans="1:15" ht="12.75">
      <c r="A104" s="3">
        <v>2.5606</v>
      </c>
      <c r="B104" s="2">
        <f t="shared" si="7"/>
        <v>2134.060599999968</v>
      </c>
      <c r="C104" s="4">
        <f t="shared" si="8"/>
        <v>3.5436282589165002</v>
      </c>
      <c r="D104" s="4">
        <f t="shared" si="9"/>
        <v>2.54431826610569</v>
      </c>
      <c r="E104" s="4">
        <v>19.107</v>
      </c>
      <c r="F104" s="4">
        <v>0.014</v>
      </c>
      <c r="G104" s="2">
        <f t="shared" si="10"/>
        <v>2134.060599999968</v>
      </c>
      <c r="H104" s="5">
        <f t="shared" si="11"/>
        <v>14.331902039225426</v>
      </c>
      <c r="J104" s="6">
        <f t="shared" si="12"/>
        <v>0.5304535637149028</v>
      </c>
      <c r="K104" s="5">
        <f t="shared" si="13"/>
        <v>14.331902039225426</v>
      </c>
      <c r="L104" s="3">
        <v>0.6795550275407711</v>
      </c>
      <c r="M104" s="5">
        <v>14.715686048198732</v>
      </c>
      <c r="N104" s="5">
        <v>0.6958963282937365</v>
      </c>
      <c r="O104" s="5">
        <v>14.30809240114863</v>
      </c>
    </row>
    <row r="105" spans="1:15" ht="12.75">
      <c r="A105" s="3">
        <v>2.5703</v>
      </c>
      <c r="B105" s="2">
        <f t="shared" si="7"/>
        <v>2134.0702999997884</v>
      </c>
      <c r="C105" s="4">
        <f t="shared" si="8"/>
        <v>3.5436704299332504</v>
      </c>
      <c r="D105" s="4">
        <f t="shared" si="9"/>
        <v>2.544331195586345</v>
      </c>
      <c r="E105" s="4">
        <v>19.098</v>
      </c>
      <c r="F105" s="4">
        <v>0.016</v>
      </c>
      <c r="G105" s="2">
        <f t="shared" si="10"/>
        <v>2134.0702999997884</v>
      </c>
      <c r="H105" s="5">
        <f t="shared" si="11"/>
        <v>14.322865162970595</v>
      </c>
      <c r="J105" s="6">
        <f t="shared" si="12"/>
        <v>0.5514038876889851</v>
      </c>
      <c r="K105" s="5">
        <f t="shared" si="13"/>
        <v>14.322865162970595</v>
      </c>
      <c r="L105" s="3">
        <v>0.6813910789502107</v>
      </c>
      <c r="M105" s="5">
        <v>14.605245374546605</v>
      </c>
      <c r="N105" s="5">
        <v>0.7062634989200864</v>
      </c>
      <c r="O105" s="5">
        <v>14.342074171636138</v>
      </c>
    </row>
    <row r="106" spans="1:15" ht="12.75">
      <c r="A106" s="3">
        <v>2.575</v>
      </c>
      <c r="B106" s="2">
        <f t="shared" si="7"/>
        <v>2134.0750000001863</v>
      </c>
      <c r="C106" s="4">
        <f t="shared" si="8"/>
        <v>3.5436908633125004</v>
      </c>
      <c r="D106" s="4">
        <f t="shared" si="9"/>
        <v>2.5443374603862496</v>
      </c>
      <c r="E106" s="4">
        <v>19.067</v>
      </c>
      <c r="F106" s="4">
        <v>0.015</v>
      </c>
      <c r="G106" s="2">
        <f t="shared" si="10"/>
        <v>2134.0750000001863</v>
      </c>
      <c r="H106" s="5">
        <f t="shared" si="11"/>
        <v>14.291847295225315</v>
      </c>
      <c r="J106" s="6">
        <f t="shared" si="12"/>
        <v>0.5615550755939527</v>
      </c>
      <c r="K106" s="5">
        <f t="shared" si="13"/>
        <v>14.291847295225315</v>
      </c>
      <c r="L106" s="3">
        <v>0.684631169672751</v>
      </c>
      <c r="M106" s="5">
        <v>14.702668195633873</v>
      </c>
      <c r="N106" s="5">
        <v>0.7079913606911447</v>
      </c>
      <c r="O106" s="5">
        <v>14.271400111636504</v>
      </c>
    </row>
    <row r="107" spans="1:15" ht="12.75">
      <c r="A107" s="3">
        <v>2.5975</v>
      </c>
      <c r="B107" s="2">
        <f t="shared" si="7"/>
        <v>2134.097500000149</v>
      </c>
      <c r="C107" s="4">
        <f t="shared" si="8"/>
        <v>3.5437886826812504</v>
      </c>
      <c r="D107" s="4">
        <f t="shared" si="9"/>
        <v>2.5443674514496246</v>
      </c>
      <c r="E107" s="4">
        <v>19.06</v>
      </c>
      <c r="F107" s="4">
        <v>0.016</v>
      </c>
      <c r="G107" s="2">
        <f t="shared" si="10"/>
        <v>2134.097500000149</v>
      </c>
      <c r="H107" s="5">
        <f t="shared" si="11"/>
        <v>14.284761759329301</v>
      </c>
      <c r="J107" s="6">
        <f t="shared" si="12"/>
        <v>0.6101511879049673</v>
      </c>
      <c r="K107" s="5">
        <f t="shared" si="13"/>
        <v>14.284761759329301</v>
      </c>
      <c r="L107" s="3">
        <v>0.6986715628037585</v>
      </c>
      <c r="M107" s="5">
        <v>14.625659239799017</v>
      </c>
      <c r="N107" s="5">
        <v>0.7168466522678187</v>
      </c>
      <c r="O107" s="5">
        <v>14.34205556243377</v>
      </c>
    </row>
    <row r="108" spans="1:15" ht="12.75">
      <c r="A108" s="3">
        <v>2.6022</v>
      </c>
      <c r="B108" s="2">
        <f t="shared" si="7"/>
        <v>2134.102200000081</v>
      </c>
      <c r="C108" s="4">
        <f t="shared" si="8"/>
        <v>3.5438091160605003</v>
      </c>
      <c r="D108" s="4">
        <f t="shared" si="9"/>
        <v>2.5443737162495297</v>
      </c>
      <c r="E108" s="4">
        <v>19.055</v>
      </c>
      <c r="F108" s="4">
        <v>0.015</v>
      </c>
      <c r="G108" s="2">
        <f t="shared" si="10"/>
        <v>2134.102200000081</v>
      </c>
      <c r="H108" s="5">
        <f t="shared" si="11"/>
        <v>14.27974389207802</v>
      </c>
      <c r="J108" s="6">
        <f t="shared" si="12"/>
        <v>0.6203023758099349</v>
      </c>
      <c r="K108" s="5">
        <f t="shared" si="13"/>
        <v>14.27974389207802</v>
      </c>
      <c r="L108" s="3">
        <v>0.7037477049357381</v>
      </c>
      <c r="M108" s="5">
        <v>14.609641353916555</v>
      </c>
      <c r="N108" s="5">
        <v>0.7181425485961123</v>
      </c>
      <c r="O108" s="5">
        <v>14.295382203059729</v>
      </c>
    </row>
    <row r="109" spans="1:15" ht="12.75">
      <c r="A109" s="3">
        <v>2.607</v>
      </c>
      <c r="B109" s="2">
        <f t="shared" si="7"/>
        <v>2134.1069999998435</v>
      </c>
      <c r="C109" s="4">
        <f t="shared" si="8"/>
        <v>3.5438299841925</v>
      </c>
      <c r="D109" s="4">
        <f t="shared" si="9"/>
        <v>2.54438011434305</v>
      </c>
      <c r="E109" s="4">
        <v>19.057</v>
      </c>
      <c r="F109" s="4">
        <v>0.021</v>
      </c>
      <c r="G109" s="2">
        <f t="shared" si="10"/>
        <v>2134.1069999998435</v>
      </c>
      <c r="H109" s="5">
        <f t="shared" si="11"/>
        <v>14.281725644760558</v>
      </c>
      <c r="J109" s="6">
        <f t="shared" si="12"/>
        <v>0.6306695464362857</v>
      </c>
      <c r="K109" s="5">
        <f t="shared" si="13"/>
        <v>14.281725644760558</v>
      </c>
      <c r="L109" s="3">
        <v>0.709147856139972</v>
      </c>
      <c r="M109" s="5">
        <v>14.651622326475938</v>
      </c>
      <c r="N109" s="5">
        <v>0.7269978401727855</v>
      </c>
      <c r="O109" s="5">
        <v>14.351037712877666</v>
      </c>
    </row>
    <row r="110" spans="1:15" ht="12.75">
      <c r="A110" s="3">
        <v>3.3213</v>
      </c>
      <c r="B110" s="2">
        <f t="shared" si="7"/>
        <v>2134.8212999999523</v>
      </c>
      <c r="C110" s="4">
        <f t="shared" si="8"/>
        <v>3.5469354230857504</v>
      </c>
      <c r="D110" s="4">
        <f t="shared" si="9"/>
        <v>2.545332230634995</v>
      </c>
      <c r="E110" s="4">
        <v>19.428</v>
      </c>
      <c r="F110" s="4">
        <v>0.018</v>
      </c>
      <c r="G110" s="2">
        <f t="shared" si="10"/>
        <v>2134.8212999999523</v>
      </c>
      <c r="H110" s="5">
        <f t="shared" si="11"/>
        <v>14.650011207692394</v>
      </c>
      <c r="J110" s="6">
        <f t="shared" si="12"/>
        <v>0.1734341252699778</v>
      </c>
      <c r="K110" s="5">
        <f t="shared" si="13"/>
        <v>14.650011207692394</v>
      </c>
      <c r="L110" s="3">
        <v>0.7380926665946648</v>
      </c>
      <c r="M110" s="5">
        <v>14.47499860351229</v>
      </c>
      <c r="N110" s="5">
        <v>0.7416846652267814</v>
      </c>
      <c r="O110" s="5">
        <v>14.389011888138741</v>
      </c>
    </row>
    <row r="111" spans="1:15" ht="12.75">
      <c r="A111" s="3">
        <v>3.326</v>
      </c>
      <c r="B111" s="2">
        <f t="shared" si="7"/>
        <v>2134.8259999998845</v>
      </c>
      <c r="C111" s="4">
        <f t="shared" si="8"/>
        <v>3.5469558564650003</v>
      </c>
      <c r="D111" s="4">
        <f t="shared" si="9"/>
        <v>2.5453384954349</v>
      </c>
      <c r="E111" s="4">
        <v>19.411</v>
      </c>
      <c r="F111" s="4">
        <v>0.018</v>
      </c>
      <c r="G111" s="2">
        <f t="shared" si="10"/>
        <v>2134.8259999998845</v>
      </c>
      <c r="H111" s="5">
        <f t="shared" si="11"/>
        <v>14.632993353575593</v>
      </c>
      <c r="J111" s="6">
        <f t="shared" si="12"/>
        <v>0.18358531317494542</v>
      </c>
      <c r="K111" s="5">
        <f t="shared" si="13"/>
        <v>14.632993353575593</v>
      </c>
      <c r="L111" s="3">
        <v>0.7415487633653748</v>
      </c>
      <c r="M111" s="5">
        <v>14.43846802483593</v>
      </c>
      <c r="N111" s="5">
        <v>0.7488120950323974</v>
      </c>
      <c r="O111" s="5">
        <v>14.320328096817013</v>
      </c>
    </row>
    <row r="112" spans="1:15" ht="12.75">
      <c r="A112" s="3">
        <v>3.3307</v>
      </c>
      <c r="B112" s="2">
        <f t="shared" si="7"/>
        <v>2134.8306999998167</v>
      </c>
      <c r="C112" s="4">
        <f t="shared" si="8"/>
        <v>3.5469762898442503</v>
      </c>
      <c r="D112" s="4">
        <f t="shared" si="9"/>
        <v>2.545344760234805</v>
      </c>
      <c r="E112" s="4">
        <v>19.396</v>
      </c>
      <c r="F112" s="4">
        <v>0.024</v>
      </c>
      <c r="G112" s="2">
        <f t="shared" si="10"/>
        <v>2134.8306999998167</v>
      </c>
      <c r="H112" s="5">
        <f t="shared" si="11"/>
        <v>14.617975499544007</v>
      </c>
      <c r="J112" s="6">
        <f t="shared" si="12"/>
        <v>0.19373650107991391</v>
      </c>
      <c r="K112" s="5">
        <f t="shared" si="13"/>
        <v>14.617975499544007</v>
      </c>
      <c r="L112" s="3">
        <v>0.7432768117507291</v>
      </c>
      <c r="M112" s="5">
        <v>14.567502075290829</v>
      </c>
      <c r="N112" s="5">
        <v>0.7602591792656587</v>
      </c>
      <c r="O112" s="5">
        <v>14.364307902434154</v>
      </c>
    </row>
    <row r="113" spans="1:15" ht="12.75">
      <c r="A113" s="3">
        <v>3.3357</v>
      </c>
      <c r="B113" s="2">
        <f t="shared" si="7"/>
        <v>2134.8357000001706</v>
      </c>
      <c r="C113" s="4">
        <f t="shared" si="8"/>
        <v>3.54699802748175</v>
      </c>
      <c r="D113" s="4">
        <f t="shared" si="9"/>
        <v>2.545351424915555</v>
      </c>
      <c r="E113" s="4">
        <v>19.429</v>
      </c>
      <c r="F113" s="4">
        <v>0.018</v>
      </c>
      <c r="G113" s="2">
        <f t="shared" si="10"/>
        <v>2134.8357000001706</v>
      </c>
      <c r="H113" s="5">
        <f t="shared" si="11"/>
        <v>14.650956505986937</v>
      </c>
      <c r="J113" s="6">
        <f t="shared" si="12"/>
        <v>0.20453563714902767</v>
      </c>
      <c r="K113" s="5">
        <f t="shared" si="13"/>
        <v>14.650956505986937</v>
      </c>
      <c r="L113" s="3">
        <v>0.7477049357382013</v>
      </c>
      <c r="M113" s="5">
        <v>14.428446375125894</v>
      </c>
      <c r="N113" s="5">
        <v>0.7712742980561554</v>
      </c>
      <c r="O113" s="5">
        <v>14.36928847020647</v>
      </c>
    </row>
    <row r="114" spans="1:15" ht="12.75">
      <c r="A114" s="3">
        <v>3.3565</v>
      </c>
      <c r="B114" s="2">
        <f t="shared" si="7"/>
        <v>2134.8565000002272</v>
      </c>
      <c r="C114" s="4">
        <f t="shared" si="8"/>
        <v>3.5470884560537503</v>
      </c>
      <c r="D114" s="4">
        <f t="shared" si="9"/>
        <v>2.545379149987475</v>
      </c>
      <c r="E114" s="4">
        <v>19.343</v>
      </c>
      <c r="F114" s="4">
        <v>0.016</v>
      </c>
      <c r="G114" s="2">
        <f t="shared" si="10"/>
        <v>2134.8565000002272</v>
      </c>
      <c r="H114" s="5">
        <f t="shared" si="11"/>
        <v>14.564877493824627</v>
      </c>
      <c r="J114" s="6">
        <f t="shared" si="12"/>
        <v>0.24946004319654413</v>
      </c>
      <c r="K114" s="5">
        <f t="shared" si="13"/>
        <v>14.564877493824627</v>
      </c>
      <c r="L114" s="3">
        <v>0.7504050113403176</v>
      </c>
      <c r="M114" s="5">
        <v>14.497476960025168</v>
      </c>
      <c r="N114" s="5">
        <v>0.7842332613390928</v>
      </c>
      <c r="O114" s="5">
        <v>14.405265608891462</v>
      </c>
    </row>
    <row r="115" spans="1:15" ht="12.75">
      <c r="A115" s="3">
        <v>3.3611</v>
      </c>
      <c r="B115" s="2">
        <f t="shared" si="7"/>
        <v>2134.8610999998637</v>
      </c>
      <c r="C115" s="4">
        <f t="shared" si="8"/>
        <v>3.54710845468025</v>
      </c>
      <c r="D115" s="4">
        <f t="shared" si="9"/>
        <v>2.5453852814937648</v>
      </c>
      <c r="E115" s="4">
        <v>19.433</v>
      </c>
      <c r="F115" s="4">
        <v>0.016</v>
      </c>
      <c r="G115" s="2">
        <f t="shared" si="10"/>
        <v>2134.8610999998637</v>
      </c>
      <c r="H115" s="5">
        <f t="shared" si="11"/>
        <v>14.654860020206401</v>
      </c>
      <c r="J115" s="6">
        <f t="shared" si="12"/>
        <v>0.2593952483801294</v>
      </c>
      <c r="K115" s="5">
        <f t="shared" si="13"/>
        <v>14.654860020206401</v>
      </c>
      <c r="L115" s="3">
        <v>0.7507290204125718</v>
      </c>
      <c r="M115" s="5">
        <v>14.422954122802713</v>
      </c>
      <c r="N115" s="5">
        <v>0.7969762419006479</v>
      </c>
      <c r="O115" s="5">
        <v>14.456243128734696</v>
      </c>
    </row>
    <row r="116" spans="1:15" ht="12.75">
      <c r="A116" s="3">
        <v>3.3658</v>
      </c>
      <c r="B116" s="2">
        <f t="shared" si="7"/>
        <v>2134.865799999796</v>
      </c>
      <c r="C116" s="4">
        <f t="shared" si="8"/>
        <v>3.5471288880595</v>
      </c>
      <c r="D116" s="4">
        <f t="shared" si="9"/>
        <v>2.54539154629367</v>
      </c>
      <c r="E116" s="4">
        <v>19.423</v>
      </c>
      <c r="F116" s="4">
        <v>0.018</v>
      </c>
      <c r="G116" s="2">
        <f t="shared" si="10"/>
        <v>2134.865799999796</v>
      </c>
      <c r="H116" s="5">
        <f t="shared" si="11"/>
        <v>14.644842166811213</v>
      </c>
      <c r="J116" s="6">
        <f t="shared" si="12"/>
        <v>0.269546436285097</v>
      </c>
      <c r="K116" s="5">
        <f t="shared" si="13"/>
        <v>14.644842166811213</v>
      </c>
      <c r="L116" s="3">
        <v>0.7527810778701807</v>
      </c>
      <c r="M116" s="5">
        <v>14.404428523704851</v>
      </c>
      <c r="N116" s="5">
        <v>0.8095032397408207</v>
      </c>
      <c r="O116" s="5">
        <v>14.455221029729307</v>
      </c>
    </row>
    <row r="117" spans="1:15" ht="12.75">
      <c r="A117" s="3">
        <v>3.3705</v>
      </c>
      <c r="B117" s="2">
        <f t="shared" si="7"/>
        <v>2134.8705000001937</v>
      </c>
      <c r="C117" s="4">
        <f t="shared" si="8"/>
        <v>3.5471493214387504</v>
      </c>
      <c r="D117" s="4">
        <f t="shared" si="9"/>
        <v>2.545397811093575</v>
      </c>
      <c r="E117" s="4">
        <v>19.458</v>
      </c>
      <c r="F117" s="4">
        <v>0.016</v>
      </c>
      <c r="G117" s="2">
        <f t="shared" si="10"/>
        <v>2134.8705000001937</v>
      </c>
      <c r="H117" s="5">
        <f t="shared" si="11"/>
        <v>14.67982431350124</v>
      </c>
      <c r="J117" s="6">
        <f t="shared" si="12"/>
        <v>0.2796976241900637</v>
      </c>
      <c r="K117" s="5">
        <f t="shared" si="13"/>
        <v>14.67982431350124</v>
      </c>
      <c r="L117" s="3">
        <v>0.7556971595204667</v>
      </c>
      <c r="M117" s="5">
        <v>14.443458313952199</v>
      </c>
      <c r="N117" s="5">
        <v>0.8177105831533478</v>
      </c>
      <c r="O117" s="5">
        <v>14.581878209987243</v>
      </c>
    </row>
    <row r="118" spans="1:15" ht="12.75">
      <c r="A118" s="3">
        <v>3.3753</v>
      </c>
      <c r="B118" s="2">
        <f t="shared" si="7"/>
        <v>2134.875299999956</v>
      </c>
      <c r="C118" s="4">
        <f t="shared" si="8"/>
        <v>3.54717018957075</v>
      </c>
      <c r="D118" s="4">
        <f t="shared" si="9"/>
        <v>2.5454042091870948</v>
      </c>
      <c r="E118" s="4">
        <v>19.435</v>
      </c>
      <c r="F118" s="4">
        <v>0.029</v>
      </c>
      <c r="G118" s="2">
        <f t="shared" si="10"/>
        <v>2134.875299999956</v>
      </c>
      <c r="H118" s="5">
        <f t="shared" si="11"/>
        <v>14.656806080421557</v>
      </c>
      <c r="J118" s="6">
        <f t="shared" si="12"/>
        <v>0.29006479481641456</v>
      </c>
      <c r="K118" s="5">
        <f t="shared" si="13"/>
        <v>14.656806080421557</v>
      </c>
      <c r="L118" s="3">
        <v>0.7655254347121723</v>
      </c>
      <c r="M118" s="5">
        <v>14.331902039225426</v>
      </c>
      <c r="N118" s="5">
        <v>0.8220302375809935</v>
      </c>
      <c r="O118" s="5">
        <v>14.561198930854552</v>
      </c>
    </row>
    <row r="119" spans="1:15" ht="12.75">
      <c r="A119" s="3">
        <v>3.4069</v>
      </c>
      <c r="B119" s="2">
        <f t="shared" si="7"/>
        <v>2134.906899999827</v>
      </c>
      <c r="C119" s="4">
        <f t="shared" si="8"/>
        <v>3.54730757143975</v>
      </c>
      <c r="D119" s="4">
        <f t="shared" si="9"/>
        <v>2.545446329969435</v>
      </c>
      <c r="E119" s="4">
        <v>19.494</v>
      </c>
      <c r="F119" s="4">
        <v>0.021</v>
      </c>
      <c r="G119" s="2">
        <f t="shared" si="10"/>
        <v>2134.906899999827</v>
      </c>
      <c r="H119" s="5">
        <f t="shared" si="11"/>
        <v>14.715686048198732</v>
      </c>
      <c r="J119" s="6">
        <f t="shared" si="12"/>
        <v>0.3583153347732173</v>
      </c>
      <c r="K119" s="5">
        <f t="shared" si="13"/>
        <v>14.715686048198732</v>
      </c>
      <c r="L119" s="3">
        <v>0.7656334377362568</v>
      </c>
      <c r="M119" s="5">
        <v>14.347383325806959</v>
      </c>
      <c r="N119" s="5">
        <v>0.8278617710583145</v>
      </c>
      <c r="O119" s="5">
        <v>14.628860361277379</v>
      </c>
    </row>
    <row r="120" spans="1:15" ht="12.75">
      <c r="A120" s="3">
        <v>3.4116</v>
      </c>
      <c r="B120" s="2">
        <f t="shared" si="7"/>
        <v>2134.911600000225</v>
      </c>
      <c r="C120" s="4">
        <f t="shared" si="8"/>
        <v>3.547328004819</v>
      </c>
      <c r="D120" s="4">
        <f t="shared" si="9"/>
        <v>2.5454525947693396</v>
      </c>
      <c r="E120" s="4">
        <v>19.481</v>
      </c>
      <c r="F120" s="4">
        <v>0.021</v>
      </c>
      <c r="G120" s="2">
        <f t="shared" si="10"/>
        <v>2134.911600000225</v>
      </c>
      <c r="H120" s="5">
        <f t="shared" si="11"/>
        <v>14.702668195633873</v>
      </c>
      <c r="J120" s="6">
        <f t="shared" si="12"/>
        <v>0.3684665226781849</v>
      </c>
      <c r="K120" s="5">
        <f t="shared" si="13"/>
        <v>14.702668195633873</v>
      </c>
      <c r="L120" s="3">
        <v>0.7760017280483855</v>
      </c>
      <c r="M120" s="5">
        <v>14.322865162970595</v>
      </c>
      <c r="N120" s="5">
        <v>0.8362850971922245</v>
      </c>
      <c r="O120" s="5">
        <v>14.568173784018049</v>
      </c>
    </row>
    <row r="121" spans="1:15" ht="12.75">
      <c r="A121" s="3">
        <v>3.4643</v>
      </c>
      <c r="B121" s="2">
        <f t="shared" si="7"/>
        <v>2134.964300000109</v>
      </c>
      <c r="C121" s="4">
        <f t="shared" si="8"/>
        <v>3.5475571195182503</v>
      </c>
      <c r="D121" s="4">
        <f t="shared" si="9"/>
        <v>2.5455228405044448</v>
      </c>
      <c r="E121" s="4">
        <v>19.217</v>
      </c>
      <c r="F121" s="4">
        <v>0.023</v>
      </c>
      <c r="G121" s="2">
        <f t="shared" si="10"/>
        <v>2134.964300000109</v>
      </c>
      <c r="H121" s="5">
        <f t="shared" si="11"/>
        <v>14.43846802483593</v>
      </c>
      <c r="J121" s="6">
        <f t="shared" si="12"/>
        <v>0.48228941684665205</v>
      </c>
      <c r="K121" s="5">
        <f t="shared" si="13"/>
        <v>14.43846802483593</v>
      </c>
      <c r="L121" s="3">
        <v>0.7763257371206396</v>
      </c>
      <c r="M121" s="5">
        <v>14.365345724610572</v>
      </c>
      <c r="N121" s="5">
        <v>0.838012958963283</v>
      </c>
      <c r="O121" s="5">
        <v>14.650842512652677</v>
      </c>
    </row>
    <row r="122" spans="1:15" ht="12.75">
      <c r="A122" s="3">
        <v>3.47</v>
      </c>
      <c r="B122" s="2">
        <f t="shared" si="7"/>
        <v>2134.970000000205</v>
      </c>
      <c r="C122" s="4">
        <f t="shared" si="8"/>
        <v>3.5475819004250004</v>
      </c>
      <c r="D122" s="4">
        <f t="shared" si="9"/>
        <v>2.5455304382404997</v>
      </c>
      <c r="E122" s="4">
        <v>19.207</v>
      </c>
      <c r="F122" s="4">
        <v>0.019</v>
      </c>
      <c r="G122" s="2">
        <f t="shared" si="10"/>
        <v>2134.970000000205</v>
      </c>
      <c r="H122" s="5">
        <f t="shared" si="11"/>
        <v>14.428446375125894</v>
      </c>
      <c r="J122" s="6">
        <f t="shared" si="12"/>
        <v>0.4946004319654431</v>
      </c>
      <c r="K122" s="5">
        <f t="shared" si="13"/>
        <v>14.428446375125894</v>
      </c>
      <c r="L122" s="3">
        <v>0.7810778701803653</v>
      </c>
      <c r="M122" s="5">
        <v>14.291847295225315</v>
      </c>
      <c r="N122" s="5">
        <v>0.8425485961123109</v>
      </c>
      <c r="O122" s="5">
        <v>14.636636243387878</v>
      </c>
    </row>
    <row r="123" spans="1:15" ht="12.75">
      <c r="A123" s="3">
        <v>3.4747</v>
      </c>
      <c r="B123" s="2">
        <f t="shared" si="7"/>
        <v>2134.974700000137</v>
      </c>
      <c r="C123" s="4">
        <f t="shared" si="8"/>
        <v>3.5476023338042504</v>
      </c>
      <c r="D123" s="4">
        <f t="shared" si="9"/>
        <v>2.545536703040405</v>
      </c>
      <c r="E123" s="4">
        <v>19.183</v>
      </c>
      <c r="F123" s="4">
        <v>0.022</v>
      </c>
      <c r="G123" s="2">
        <f t="shared" si="10"/>
        <v>2134.974700000137</v>
      </c>
      <c r="H123" s="5">
        <f t="shared" si="11"/>
        <v>14.404428523704851</v>
      </c>
      <c r="J123" s="6">
        <f t="shared" si="12"/>
        <v>0.5047516198704098</v>
      </c>
      <c r="K123" s="5">
        <f t="shared" si="13"/>
        <v>14.404428523704851</v>
      </c>
      <c r="L123" s="3">
        <v>0.7865860244086833</v>
      </c>
      <c r="M123" s="5">
        <v>14.42730964300981</v>
      </c>
      <c r="N123" s="5">
        <v>0.8542116630669541</v>
      </c>
      <c r="O123" s="5">
        <v>14.74561568828773</v>
      </c>
    </row>
    <row r="124" spans="1:15" ht="12.75">
      <c r="A124" s="3">
        <v>3.4866</v>
      </c>
      <c r="B124" s="2">
        <f t="shared" si="7"/>
        <v>2134.9865999999456</v>
      </c>
      <c r="C124" s="4">
        <f t="shared" si="8"/>
        <v>3.5476540693815</v>
      </c>
      <c r="D124" s="4">
        <f t="shared" si="9"/>
        <v>2.5455525649805897</v>
      </c>
      <c r="E124" s="4">
        <v>19.126</v>
      </c>
      <c r="F124" s="4">
        <v>0.019</v>
      </c>
      <c r="G124" s="2">
        <f t="shared" si="10"/>
        <v>2134.9865999999456</v>
      </c>
      <c r="H124" s="5">
        <f t="shared" si="11"/>
        <v>14.347383325806959</v>
      </c>
      <c r="J124" s="6">
        <f t="shared" si="12"/>
        <v>0.5304535637149028</v>
      </c>
      <c r="K124" s="5">
        <f t="shared" si="13"/>
        <v>14.347383325806959</v>
      </c>
      <c r="L124" s="3">
        <v>0.7916621665406631</v>
      </c>
      <c r="M124" s="5">
        <v>14.406291792241273</v>
      </c>
      <c r="N124" s="5">
        <v>0.8656587473002157</v>
      </c>
      <c r="O124" s="5">
        <v>14.541595513947469</v>
      </c>
    </row>
    <row r="125" spans="1:15" ht="12.75">
      <c r="A125" s="3">
        <v>3.4965</v>
      </c>
      <c r="B125" s="2">
        <f t="shared" si="7"/>
        <v>2134.996499999892</v>
      </c>
      <c r="C125" s="4">
        <f t="shared" si="8"/>
        <v>3.5476971099037504</v>
      </c>
      <c r="D125" s="4">
        <f t="shared" si="9"/>
        <v>2.5455657610484748</v>
      </c>
      <c r="E125" s="4">
        <v>19.144</v>
      </c>
      <c r="F125" s="4">
        <v>0.021</v>
      </c>
      <c r="G125" s="2">
        <f t="shared" si="10"/>
        <v>2134.996499999892</v>
      </c>
      <c r="H125" s="5">
        <f t="shared" si="11"/>
        <v>14.365345724610572</v>
      </c>
      <c r="J125" s="6">
        <f t="shared" si="12"/>
        <v>0.5518358531317498</v>
      </c>
      <c r="K125" s="5">
        <f t="shared" si="13"/>
        <v>14.365345724610572</v>
      </c>
      <c r="L125" s="3">
        <v>0.8053785505994173</v>
      </c>
      <c r="M125" s="5">
        <v>14.284761759329301</v>
      </c>
      <c r="N125" s="5">
        <v>0.8926565874730021</v>
      </c>
      <c r="O125" s="5">
        <v>14.763074341367172</v>
      </c>
    </row>
    <row r="126" spans="1:15" ht="12.75">
      <c r="A126" s="3">
        <v>3.506</v>
      </c>
      <c r="B126" s="2">
        <f t="shared" si="7"/>
        <v>2135.006000000052</v>
      </c>
      <c r="C126" s="4">
        <f t="shared" si="8"/>
        <v>3.547738411415</v>
      </c>
      <c r="D126" s="4">
        <f t="shared" si="9"/>
        <v>2.5455784239418997</v>
      </c>
      <c r="E126" s="4">
        <v>19.206</v>
      </c>
      <c r="F126" s="4">
        <v>0.03</v>
      </c>
      <c r="G126" s="2">
        <f t="shared" si="10"/>
        <v>2135.006000000052</v>
      </c>
      <c r="H126" s="5">
        <f t="shared" si="11"/>
        <v>14.42730964300981</v>
      </c>
      <c r="J126" s="6">
        <f t="shared" si="12"/>
        <v>0.5723542116630664</v>
      </c>
      <c r="K126" s="5">
        <f t="shared" si="13"/>
        <v>14.42730964300981</v>
      </c>
      <c r="L126" s="3">
        <v>0.8072146020088566</v>
      </c>
      <c r="M126" s="5">
        <v>14.271237101055217</v>
      </c>
      <c r="N126" s="5">
        <v>0.9047516198704103</v>
      </c>
      <c r="O126" s="5">
        <v>14.765053005357625</v>
      </c>
    </row>
    <row r="127" spans="1:15" ht="12.75">
      <c r="A127" s="3">
        <v>3.5107</v>
      </c>
      <c r="B127" s="2">
        <f t="shared" si="7"/>
        <v>2135.0106999999844</v>
      </c>
      <c r="C127" s="4">
        <f t="shared" si="8"/>
        <v>3.54775884479425</v>
      </c>
      <c r="D127" s="4">
        <f t="shared" si="9"/>
        <v>2.5455846887418048</v>
      </c>
      <c r="E127" s="4">
        <v>19.185</v>
      </c>
      <c r="F127" s="4">
        <v>0.048</v>
      </c>
      <c r="G127" s="2">
        <f t="shared" si="10"/>
        <v>2135.0106999999844</v>
      </c>
      <c r="H127" s="5">
        <f t="shared" si="11"/>
        <v>14.406291792241273</v>
      </c>
      <c r="J127" s="6">
        <f t="shared" si="12"/>
        <v>0.582505399568034</v>
      </c>
      <c r="K127" s="5">
        <f t="shared" si="13"/>
        <v>14.406291792241273</v>
      </c>
      <c r="L127" s="3">
        <v>0.8104546927313967</v>
      </c>
      <c r="M127" s="5">
        <v>14.27974389207802</v>
      </c>
      <c r="N127" s="5">
        <v>0.916414686825054</v>
      </c>
      <c r="O127" s="5">
        <v>14.728032431463749</v>
      </c>
    </row>
    <row r="128" spans="1:15" ht="12.75">
      <c r="A128" s="3">
        <v>3.5251</v>
      </c>
      <c r="B128" s="2">
        <f t="shared" si="7"/>
        <v>2135.0251000002027</v>
      </c>
      <c r="C128" s="4">
        <f t="shared" si="8"/>
        <v>3.54782144919025</v>
      </c>
      <c r="D128" s="4">
        <f t="shared" si="9"/>
        <v>2.545603883022365</v>
      </c>
      <c r="E128" s="4">
        <v>19.05</v>
      </c>
      <c r="F128" s="4">
        <v>0.035</v>
      </c>
      <c r="G128" s="2">
        <f t="shared" si="10"/>
        <v>2135.0251000002027</v>
      </c>
      <c r="H128" s="5">
        <f t="shared" si="11"/>
        <v>14.271237101055217</v>
      </c>
      <c r="J128" s="6">
        <f t="shared" si="12"/>
        <v>0.6136069114470839</v>
      </c>
      <c r="K128" s="5">
        <f t="shared" si="13"/>
        <v>14.271237101055217</v>
      </c>
      <c r="L128" s="3">
        <v>0.812290744140836</v>
      </c>
      <c r="M128" s="5">
        <v>14.32721925063285</v>
      </c>
      <c r="N128" s="5">
        <v>0.9177105831533474</v>
      </c>
      <c r="O128" s="5">
        <v>14.747503779169278</v>
      </c>
    </row>
    <row r="129" spans="1:15" ht="12.75">
      <c r="A129" s="3">
        <v>3.5298</v>
      </c>
      <c r="B129" s="2">
        <f t="shared" si="7"/>
        <v>2135.029800000135</v>
      </c>
      <c r="C129" s="4">
        <f t="shared" si="8"/>
        <v>3.5478418825695</v>
      </c>
      <c r="D129" s="4">
        <f t="shared" si="9"/>
        <v>2.54561014782227</v>
      </c>
      <c r="E129" s="4">
        <v>19.106</v>
      </c>
      <c r="F129" s="4">
        <v>0.027</v>
      </c>
      <c r="G129" s="2">
        <f t="shared" si="10"/>
        <v>2135.029800000135</v>
      </c>
      <c r="H129" s="5">
        <f t="shared" si="11"/>
        <v>14.32721925063285</v>
      </c>
      <c r="J129" s="6">
        <f t="shared" si="12"/>
        <v>0.6237580993520515</v>
      </c>
      <c r="K129" s="5">
        <f t="shared" si="13"/>
        <v>14.32721925063285</v>
      </c>
      <c r="L129" s="3">
        <v>0.815638837887461</v>
      </c>
      <c r="M129" s="5">
        <v>14.281725644760558</v>
      </c>
      <c r="N129" s="5">
        <v>0.9282937365010799</v>
      </c>
      <c r="O129" s="5">
        <v>14.74001147668823</v>
      </c>
    </row>
    <row r="130" spans="1:15" ht="12.75">
      <c r="A130" s="3">
        <v>3.5345</v>
      </c>
      <c r="B130" s="2">
        <f t="shared" si="7"/>
        <v>2135.034500000067</v>
      </c>
      <c r="C130" s="4">
        <f t="shared" si="8"/>
        <v>3.54786231594875</v>
      </c>
      <c r="D130" s="4">
        <f t="shared" si="9"/>
        <v>2.545616412622175</v>
      </c>
      <c r="E130" s="4">
        <v>19.119</v>
      </c>
      <c r="F130" s="4">
        <v>0.045</v>
      </c>
      <c r="G130" s="2">
        <f t="shared" si="10"/>
        <v>2135.034500000067</v>
      </c>
      <c r="H130" s="5">
        <f t="shared" si="11"/>
        <v>14.340201400295664</v>
      </c>
      <c r="J130" s="6">
        <f t="shared" si="12"/>
        <v>0.6339092872570191</v>
      </c>
      <c r="K130" s="5">
        <f t="shared" si="13"/>
        <v>14.340201400295664</v>
      </c>
      <c r="L130" s="3">
        <v>0.8173668862728158</v>
      </c>
      <c r="M130" s="5">
        <v>14.340201400295664</v>
      </c>
      <c r="N130" s="5">
        <v>0.9298056155507557</v>
      </c>
      <c r="O130" s="5">
        <v>14.744482463526463</v>
      </c>
    </row>
    <row r="131" spans="1:15" ht="12.75">
      <c r="A131" s="3">
        <v>3.5393</v>
      </c>
      <c r="B131" s="2">
        <f aca="true" t="shared" si="14" ref="B131:B140">A131+$P$2-2450000</f>
        <v>2135.0392999998294</v>
      </c>
      <c r="C131" s="4">
        <f aca="true" t="shared" si="15" ref="C131:C140">$P$3+0.25*($Q$3-$P$3)*A131</f>
        <v>3.5478831840807503</v>
      </c>
      <c r="D131" s="4">
        <f aca="true" t="shared" si="16" ref="D131:D140">$P$4+0.25*($Q$4-$P$4)*A131</f>
        <v>2.545622810715695</v>
      </c>
      <c r="E131" s="4">
        <v>19.107</v>
      </c>
      <c r="F131" s="4">
        <v>0.037</v>
      </c>
      <c r="G131" s="2">
        <f aca="true" t="shared" si="17" ref="G131:G140">B131</f>
        <v>2135.0392999998294</v>
      </c>
      <c r="H131" s="5">
        <f aca="true" t="shared" si="18" ref="H131:H140">E131-5*LOG10(C131*D131)</f>
        <v>14.328183170251986</v>
      </c>
      <c r="J131" s="6">
        <f aca="true" t="shared" si="19" ref="J131:J140">MOD(A131/0.463,1)</f>
        <v>0.6442764578833691</v>
      </c>
      <c r="K131" s="5">
        <f aca="true" t="shared" si="20" ref="K131:K140">E131-5*LOG10(C131*D131)</f>
        <v>14.328183170251986</v>
      </c>
      <c r="L131" s="3">
        <v>0.8225510314288802</v>
      </c>
      <c r="M131" s="5">
        <v>14.328183170251986</v>
      </c>
      <c r="N131" s="5">
        <v>0.9408207343412526</v>
      </c>
      <c r="O131" s="5">
        <v>14.752989379052194</v>
      </c>
    </row>
    <row r="132" spans="1:15" ht="12.75">
      <c r="A132" s="3">
        <v>3.5584</v>
      </c>
      <c r="B132" s="2">
        <f t="shared" si="14"/>
        <v>2135.05839999998</v>
      </c>
      <c r="C132" s="4">
        <f t="shared" si="15"/>
        <v>3.5479662218560004</v>
      </c>
      <c r="D132" s="4">
        <f t="shared" si="16"/>
        <v>2.54564826979616</v>
      </c>
      <c r="E132" s="4">
        <v>19.105</v>
      </c>
      <c r="F132" s="4">
        <v>0.037</v>
      </c>
      <c r="G132" s="2">
        <f t="shared" si="17"/>
        <v>2135.05839999998</v>
      </c>
      <c r="H132" s="5">
        <f t="shared" si="18"/>
        <v>14.326110630749959</v>
      </c>
      <c r="J132" s="6">
        <f t="shared" si="19"/>
        <v>0.6855291576673856</v>
      </c>
      <c r="K132" s="5">
        <f t="shared" si="20"/>
        <v>14.326110630749959</v>
      </c>
      <c r="L132" s="3">
        <v>0.8431796090290526</v>
      </c>
      <c r="M132" s="5">
        <v>14.326110630749959</v>
      </c>
      <c r="N132" s="5">
        <v>0.9423326133909287</v>
      </c>
      <c r="O132" s="5">
        <v>14.706460386738794</v>
      </c>
    </row>
    <row r="133" spans="1:15" ht="12.75">
      <c r="A133" s="3">
        <v>3.5632</v>
      </c>
      <c r="B133" s="2">
        <f t="shared" si="14"/>
        <v>2135.063200000208</v>
      </c>
      <c r="C133" s="4">
        <f t="shared" si="15"/>
        <v>3.547987089988</v>
      </c>
      <c r="D133" s="4">
        <f t="shared" si="16"/>
        <v>2.54565466788968</v>
      </c>
      <c r="E133" s="4">
        <v>19.087</v>
      </c>
      <c r="F133" s="4">
        <v>0.041</v>
      </c>
      <c r="G133" s="2">
        <f t="shared" si="17"/>
        <v>2135.063200000208</v>
      </c>
      <c r="H133" s="5">
        <f t="shared" si="18"/>
        <v>14.30809240114863</v>
      </c>
      <c r="J133" s="6">
        <f t="shared" si="19"/>
        <v>0.6958963282937365</v>
      </c>
      <c r="K133" s="5">
        <f t="shared" si="20"/>
        <v>14.30809240114863</v>
      </c>
      <c r="L133" s="3">
        <v>0.8483637541851174</v>
      </c>
      <c r="M133" s="5">
        <v>14.30809240114863</v>
      </c>
      <c r="N133" s="5">
        <v>0.9533477321814254</v>
      </c>
      <c r="O133" s="5">
        <v>14.71996728154678</v>
      </c>
    </row>
    <row r="134" spans="1:15" ht="12.75">
      <c r="A134" s="3">
        <v>3.568</v>
      </c>
      <c r="B134" s="2">
        <f t="shared" si="14"/>
        <v>2135.06799999997</v>
      </c>
      <c r="C134" s="4">
        <f t="shared" si="15"/>
        <v>3.5480079581200004</v>
      </c>
      <c r="D134" s="4">
        <f t="shared" si="16"/>
        <v>2.5456610659831997</v>
      </c>
      <c r="E134" s="4">
        <v>19.121</v>
      </c>
      <c r="F134" s="4">
        <v>0.039</v>
      </c>
      <c r="G134" s="2">
        <f t="shared" si="17"/>
        <v>2135.06799999997</v>
      </c>
      <c r="H134" s="5">
        <f t="shared" si="18"/>
        <v>14.342074171636138</v>
      </c>
      <c r="J134" s="6">
        <f t="shared" si="19"/>
        <v>0.7062634989200864</v>
      </c>
      <c r="K134" s="5">
        <f t="shared" si="20"/>
        <v>14.342074171636138</v>
      </c>
      <c r="L134" s="3">
        <v>0.8535478993411818</v>
      </c>
      <c r="M134" s="5">
        <v>14.342074171636138</v>
      </c>
      <c r="N134" s="5">
        <v>0.9546436285097193</v>
      </c>
      <c r="O134" s="5">
        <v>14.680438690712393</v>
      </c>
    </row>
    <row r="135" spans="1:15" ht="12.75">
      <c r="A135" s="3">
        <v>3.5729</v>
      </c>
      <c r="B135" s="2">
        <f t="shared" si="14"/>
        <v>2135.0729000000283</v>
      </c>
      <c r="C135" s="4">
        <f t="shared" si="15"/>
        <v>3.5480292610047504</v>
      </c>
      <c r="D135" s="4">
        <f t="shared" si="16"/>
        <v>2.545667597370335</v>
      </c>
      <c r="E135" s="4">
        <v>19.121</v>
      </c>
      <c r="F135" s="4">
        <v>0.03</v>
      </c>
      <c r="G135" s="2">
        <f t="shared" si="17"/>
        <v>2135.0729000000283</v>
      </c>
      <c r="H135" s="5">
        <f t="shared" si="18"/>
        <v>14.34205556243377</v>
      </c>
      <c r="J135" s="6">
        <f t="shared" si="19"/>
        <v>0.7168466522678187</v>
      </c>
      <c r="K135" s="5">
        <f t="shared" si="20"/>
        <v>14.34205556243377</v>
      </c>
      <c r="L135" s="3">
        <v>0.8588400475213311</v>
      </c>
      <c r="M135" s="5">
        <v>14.34205556243377</v>
      </c>
      <c r="N135" s="5">
        <v>0.9647948164146868</v>
      </c>
      <c r="O135" s="5">
        <v>14.692947089112945</v>
      </c>
    </row>
    <row r="136" spans="1:15" ht="12.75">
      <c r="A136" s="3">
        <v>3.5776</v>
      </c>
      <c r="B136" s="2">
        <f t="shared" si="14"/>
        <v>2135.0775999999605</v>
      </c>
      <c r="C136" s="4">
        <f t="shared" si="15"/>
        <v>3.5480496943840003</v>
      </c>
      <c r="D136" s="4">
        <f t="shared" si="16"/>
        <v>2.54567386217024</v>
      </c>
      <c r="E136" s="4">
        <v>19.13</v>
      </c>
      <c r="F136" s="4">
        <v>0.021</v>
      </c>
      <c r="G136" s="2">
        <f t="shared" si="17"/>
        <v>2135.0775999999605</v>
      </c>
      <c r="H136" s="5">
        <f t="shared" si="18"/>
        <v>14.351037712877666</v>
      </c>
      <c r="J136" s="6">
        <f t="shared" si="19"/>
        <v>0.7269978401727855</v>
      </c>
      <c r="K136" s="5">
        <f t="shared" si="20"/>
        <v>14.351037712877666</v>
      </c>
      <c r="L136" s="3">
        <v>0.8639161896533105</v>
      </c>
      <c r="M136" s="5">
        <v>14.351037712877666</v>
      </c>
      <c r="N136" s="5">
        <v>0.9758099352051834</v>
      </c>
      <c r="O136" s="5">
        <v>14.64740138906655</v>
      </c>
    </row>
    <row r="137" spans="1:15" ht="12.75">
      <c r="A137" s="3">
        <v>3.5844</v>
      </c>
      <c r="B137" s="2">
        <f t="shared" si="14"/>
        <v>2135.0844000000507</v>
      </c>
      <c r="C137" s="4">
        <f t="shared" si="15"/>
        <v>3.548079257571</v>
      </c>
      <c r="D137" s="4">
        <f t="shared" si="16"/>
        <v>2.5456829261360596</v>
      </c>
      <c r="E137" s="4">
        <v>19.168</v>
      </c>
      <c r="F137" s="4">
        <v>0.031</v>
      </c>
      <c r="G137" s="2">
        <f t="shared" si="17"/>
        <v>2135.0844000000507</v>
      </c>
      <c r="H137" s="5">
        <f t="shared" si="18"/>
        <v>14.389011888138741</v>
      </c>
      <c r="J137" s="6">
        <f t="shared" si="19"/>
        <v>0.7416846652267814</v>
      </c>
      <c r="K137" s="5">
        <f t="shared" si="20"/>
        <v>14.389011888138741</v>
      </c>
      <c r="L137" s="3">
        <v>0.8712603952910682</v>
      </c>
      <c r="M137" s="5">
        <v>14.389011888138741</v>
      </c>
      <c r="N137" s="5">
        <v>0.9766738660907127</v>
      </c>
      <c r="O137" s="5">
        <v>14.732926134815788</v>
      </c>
    </row>
    <row r="138" spans="1:15" ht="12.75">
      <c r="A138" s="3">
        <v>3.6196</v>
      </c>
      <c r="B138" s="2">
        <f t="shared" si="14"/>
        <v>2135.11959999986</v>
      </c>
      <c r="C138" s="4">
        <f t="shared" si="15"/>
        <v>3.548232290539</v>
      </c>
      <c r="D138" s="4">
        <f t="shared" si="16"/>
        <v>2.5457298454885398</v>
      </c>
      <c r="E138" s="4">
        <v>19.361</v>
      </c>
      <c r="F138" s="4">
        <v>0.024</v>
      </c>
      <c r="G138" s="2">
        <f t="shared" si="17"/>
        <v>2135.11959999986</v>
      </c>
      <c r="H138" s="5">
        <f t="shared" si="18"/>
        <v>14.581878209987243</v>
      </c>
      <c r="J138" s="6">
        <f t="shared" si="19"/>
        <v>0.8177105831533478</v>
      </c>
      <c r="K138" s="5">
        <f t="shared" si="20"/>
        <v>14.581878209987243</v>
      </c>
      <c r="L138" s="3">
        <v>0.909277459768874</v>
      </c>
      <c r="M138" s="5">
        <v>14.581878209987243</v>
      </c>
      <c r="N138" s="5">
        <v>0.9868250539956804</v>
      </c>
      <c r="O138" s="5">
        <v>14.69038197713277</v>
      </c>
    </row>
    <row r="139" spans="1:15" ht="12.75">
      <c r="A139" s="3">
        <v>3.6243</v>
      </c>
      <c r="B139" s="2">
        <f t="shared" si="14"/>
        <v>2135.124299999792</v>
      </c>
      <c r="C139" s="4">
        <f t="shared" si="15"/>
        <v>3.5482527239182504</v>
      </c>
      <c r="D139" s="4">
        <f t="shared" si="16"/>
        <v>2.545736110288445</v>
      </c>
      <c r="E139" s="4">
        <v>19.408</v>
      </c>
      <c r="F139" s="4">
        <v>0.04</v>
      </c>
      <c r="G139" s="2">
        <f t="shared" si="17"/>
        <v>2135.124299999792</v>
      </c>
      <c r="H139" s="5">
        <f t="shared" si="18"/>
        <v>14.628860361277379</v>
      </c>
      <c r="J139" s="6">
        <f t="shared" si="19"/>
        <v>0.8278617710583145</v>
      </c>
      <c r="K139" s="5">
        <f t="shared" si="20"/>
        <v>14.628860361277379</v>
      </c>
      <c r="L139" s="3">
        <v>0.9143536019008534</v>
      </c>
      <c r="M139" s="5">
        <v>14.628860361277379</v>
      </c>
      <c r="N139" s="5">
        <v>0.9885529157667386</v>
      </c>
      <c r="O139" s="5">
        <v>14.789905180636087</v>
      </c>
    </row>
    <row r="140" spans="1:15" ht="12.75">
      <c r="A140" s="3">
        <v>3.629</v>
      </c>
      <c r="B140" s="2">
        <f t="shared" si="14"/>
        <v>2135.12900000019</v>
      </c>
      <c r="C140" s="4">
        <f t="shared" si="15"/>
        <v>3.5482731572975004</v>
      </c>
      <c r="D140" s="4">
        <f t="shared" si="16"/>
        <v>2.54574237508835</v>
      </c>
      <c r="E140" s="4">
        <v>19.43</v>
      </c>
      <c r="F140" s="4">
        <v>0.058</v>
      </c>
      <c r="G140" s="2">
        <f t="shared" si="17"/>
        <v>2135.12900000019</v>
      </c>
      <c r="H140" s="5">
        <f t="shared" si="18"/>
        <v>14.650842512652677</v>
      </c>
      <c r="J140" s="6">
        <f t="shared" si="19"/>
        <v>0.838012958963283</v>
      </c>
      <c r="K140" s="5">
        <f t="shared" si="20"/>
        <v>14.650842512652677</v>
      </c>
      <c r="L140" s="3">
        <v>0.9194297440328332</v>
      </c>
      <c r="M140" s="5">
        <v>14.650842512652677</v>
      </c>
      <c r="N140" s="5">
        <v>0.9982721382289417</v>
      </c>
      <c r="O140" s="5">
        <v>14.68636180405347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Belton Space Exploration Initiatives,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Belton</dc:creator>
  <cp:keywords/>
  <dc:description/>
  <cp:lastModifiedBy>Karla Consroe</cp:lastModifiedBy>
  <cp:lastPrinted>2001-12-24T03:46:43Z</cp:lastPrinted>
  <dcterms:created xsi:type="dcterms:W3CDTF">2001-12-20T18:47:35Z</dcterms:created>
  <dcterms:modified xsi:type="dcterms:W3CDTF">2003-09-09T19:35:39Z</dcterms:modified>
  <cp:category/>
  <cp:version/>
  <cp:contentType/>
  <cp:contentStatus/>
</cp:coreProperties>
</file>